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90" windowHeight="6105" activeTab="0"/>
  </bookViews>
  <sheets>
    <sheet name="2008级专业选修计划" sheetId="1" r:id="rId1"/>
    <sheet name="2008级专业指导性计划" sheetId="2" r:id="rId2"/>
  </sheets>
  <definedNames/>
  <calcPr fullCalcOnLoad="1"/>
</workbook>
</file>

<file path=xl/sharedStrings.xml><?xml version="1.0" encoding="utf-8"?>
<sst xmlns="http://schemas.openxmlformats.org/spreadsheetml/2006/main" count="243" uniqueCount="167">
  <si>
    <t>总学时</t>
  </si>
  <si>
    <t>授课</t>
  </si>
  <si>
    <t>实验</t>
  </si>
  <si>
    <t>上机</t>
  </si>
  <si>
    <t>内</t>
  </si>
  <si>
    <t>外</t>
  </si>
  <si>
    <t>基础教育必修课</t>
  </si>
  <si>
    <t>学科技术基础任选课</t>
  </si>
  <si>
    <t>√</t>
  </si>
  <si>
    <t>体育部</t>
  </si>
  <si>
    <t>√</t>
  </si>
  <si>
    <t>材化学院</t>
  </si>
  <si>
    <t>机械学院</t>
  </si>
  <si>
    <t>开课         单位</t>
  </si>
  <si>
    <t>实   践   环   节</t>
  </si>
  <si>
    <t>专   业   选   修   课</t>
  </si>
  <si>
    <t>材料物理专业指导性教学计划</t>
  </si>
  <si>
    <t>机械学院</t>
  </si>
  <si>
    <t>计算中心</t>
  </si>
  <si>
    <t>电气学院</t>
  </si>
  <si>
    <t>土建学院</t>
  </si>
  <si>
    <t>21000001-4</t>
  </si>
  <si>
    <t>02000016-17</t>
  </si>
  <si>
    <t>02000172</t>
  </si>
  <si>
    <t>02000011</t>
  </si>
  <si>
    <t>02000010</t>
  </si>
  <si>
    <t>02000020</t>
  </si>
  <si>
    <t>02000026</t>
  </si>
  <si>
    <t>02000022</t>
  </si>
  <si>
    <t>09000047</t>
  </si>
  <si>
    <t>09000033</t>
  </si>
  <si>
    <t>02000056</t>
  </si>
  <si>
    <t>02000160</t>
  </si>
  <si>
    <t>02000007</t>
  </si>
  <si>
    <t>02000019</t>
  </si>
  <si>
    <t>02000048</t>
  </si>
  <si>
    <t>02000014</t>
  </si>
  <si>
    <t>02000120</t>
  </si>
  <si>
    <t>体    育</t>
  </si>
  <si>
    <t>思想道德修养和法律基础</t>
  </si>
  <si>
    <t>材料热力学*</t>
  </si>
  <si>
    <t>材料科学基础*</t>
  </si>
  <si>
    <t>相变原理与工艺*</t>
  </si>
  <si>
    <t>02000008-9</t>
  </si>
  <si>
    <t>材料测试方法*</t>
  </si>
  <si>
    <t>材料物理性能*</t>
  </si>
  <si>
    <t>02000031-34</t>
  </si>
  <si>
    <t>材物专业实验</t>
  </si>
  <si>
    <t>学科技术基础任选课</t>
  </si>
  <si>
    <t>原子物理</t>
  </si>
  <si>
    <t>量子力学</t>
  </si>
  <si>
    <t>固体物理</t>
  </si>
  <si>
    <t>无损检测</t>
  </si>
  <si>
    <t>材料表面科学与技术</t>
  </si>
  <si>
    <t>材料力学性质</t>
  </si>
  <si>
    <t>高分子材料</t>
  </si>
  <si>
    <t>材料化学概论※</t>
  </si>
  <si>
    <t>金相分析</t>
  </si>
  <si>
    <t>毛泽东思想概论、邓小平理论和三个代表重要思想概论*</t>
  </si>
  <si>
    <t xml:space="preserve">    《大学生健康教育》16学时，安排在第一学年。</t>
  </si>
  <si>
    <t>课程类别</t>
  </si>
  <si>
    <t>课程编号</t>
  </si>
  <si>
    <r>
      <t xml:space="preserve">课  程  名  称             </t>
    </r>
    <r>
      <rPr>
        <b/>
        <sz val="8"/>
        <rFont val="宋体"/>
        <family val="0"/>
      </rPr>
      <t>(学位课程后注*，双语教学课程后注※)</t>
    </r>
  </si>
  <si>
    <t>考试√</t>
  </si>
  <si>
    <t>学分</t>
  </si>
  <si>
    <t>学 时 分 配</t>
  </si>
  <si>
    <t>课外学时</t>
  </si>
  <si>
    <t>各 学 期 课 内 学 分</t>
  </si>
  <si>
    <t>15000006-7</t>
  </si>
  <si>
    <t>马克思主义基本原理*</t>
  </si>
  <si>
    <t>中国近现代史纲要*</t>
  </si>
  <si>
    <t>大学计算机基础*</t>
  </si>
  <si>
    <t>09000001-2</t>
  </si>
  <si>
    <t>高等数学(A)*</t>
  </si>
  <si>
    <t>08000001-4</t>
  </si>
  <si>
    <t>大学英语*</t>
  </si>
  <si>
    <t>09000005-6</t>
  </si>
  <si>
    <t>大学物理*</t>
  </si>
  <si>
    <t>09000008-9</t>
  </si>
  <si>
    <t>物理实验</t>
  </si>
  <si>
    <t>09000011</t>
  </si>
  <si>
    <t>线性代数*</t>
  </si>
  <si>
    <t>09000012</t>
  </si>
  <si>
    <t>概率统计*</t>
  </si>
  <si>
    <r>
      <t>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教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育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必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修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课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小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计</t>
    </r>
  </si>
  <si>
    <t>学科技术基础必修课</t>
  </si>
  <si>
    <t>02000185</t>
  </si>
  <si>
    <t>专业概论</t>
  </si>
  <si>
    <t>02000164</t>
  </si>
  <si>
    <t>物理化学B*</t>
  </si>
  <si>
    <t>05000045</t>
  </si>
  <si>
    <t>工程力学*</t>
  </si>
  <si>
    <t>03000021</t>
  </si>
  <si>
    <t>电工电子技术*</t>
  </si>
  <si>
    <t>01000080</t>
  </si>
  <si>
    <t>机械设计基础*</t>
  </si>
  <si>
    <r>
      <t>学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科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术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必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修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课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小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计</t>
    </r>
  </si>
  <si>
    <t>专业方向</t>
  </si>
  <si>
    <r>
      <t>课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程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名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称</t>
    </r>
    <r>
      <rPr>
        <b/>
        <sz val="10"/>
        <rFont val="Times New Roman"/>
        <family val="1"/>
      </rPr>
      <t xml:space="preserve">                          </t>
    </r>
    <r>
      <rPr>
        <b/>
        <sz val="8"/>
        <rFont val="Times New Roman"/>
        <family val="1"/>
      </rPr>
      <t>(</t>
    </r>
    <r>
      <rPr>
        <b/>
        <sz val="8"/>
        <rFont val="宋体"/>
        <family val="0"/>
      </rPr>
      <t>学位课程后注</t>
    </r>
    <r>
      <rPr>
        <b/>
        <sz val="8"/>
        <rFont val="Times New Roman"/>
        <family val="1"/>
      </rPr>
      <t>*</t>
    </r>
    <r>
      <rPr>
        <b/>
        <sz val="8"/>
        <rFont val="宋体"/>
        <family val="0"/>
      </rPr>
      <t>，双语教学课程后注※</t>
    </r>
    <r>
      <rPr>
        <b/>
        <sz val="8"/>
        <rFont val="Times New Roman"/>
        <family val="1"/>
      </rPr>
      <t>)</t>
    </r>
  </si>
  <si>
    <r>
      <t>学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时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分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配</t>
    </r>
  </si>
  <si>
    <r>
      <t>各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学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课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内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学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分</t>
    </r>
  </si>
  <si>
    <r>
      <t>开课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单位</t>
    </r>
  </si>
  <si>
    <t>专业成组选修课</t>
  </si>
  <si>
    <t>02000021</t>
  </si>
  <si>
    <t>材料物理*</t>
  </si>
  <si>
    <t>02000058</t>
  </si>
  <si>
    <t>02000045</t>
  </si>
  <si>
    <t>02000053</t>
  </si>
  <si>
    <t>02000182</t>
  </si>
  <si>
    <t>选修课</t>
  </si>
  <si>
    <r>
      <t>专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业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成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组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选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修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课</t>
    </r>
  </si>
  <si>
    <r>
      <t>专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业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任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选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课</t>
    </r>
  </si>
  <si>
    <t>公共选修课</t>
  </si>
  <si>
    <r>
      <t>创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新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学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分</t>
    </r>
  </si>
  <si>
    <r>
      <t>选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修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课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小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</si>
  <si>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r>
      <t>课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内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教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学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</si>
  <si>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r>
      <t>实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践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环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节</t>
    </r>
  </si>
  <si>
    <r>
      <t>总</t>
    </r>
    <r>
      <rPr>
        <b/>
        <sz val="10"/>
        <rFont val="Times New Roman"/>
        <family val="1"/>
      </rPr>
      <t xml:space="preserve">                 </t>
    </r>
    <r>
      <rPr>
        <b/>
        <sz val="10"/>
        <rFont val="宋体"/>
        <family val="0"/>
      </rPr>
      <t>计</t>
    </r>
  </si>
  <si>
    <t>类别</t>
  </si>
  <si>
    <r>
      <t>实践环节名称</t>
    </r>
    <r>
      <rPr>
        <b/>
        <sz val="10"/>
        <rFont val="Times New Roman"/>
        <family val="1"/>
      </rPr>
      <t xml:space="preserve">                            (</t>
    </r>
    <r>
      <rPr>
        <b/>
        <sz val="10"/>
        <rFont val="宋体"/>
        <family val="0"/>
      </rPr>
      <t>非学籍课后注★</t>
    </r>
    <r>
      <rPr>
        <b/>
        <sz val="10"/>
        <rFont val="Times New Roman"/>
        <family val="1"/>
      </rPr>
      <t xml:space="preserve">)                     </t>
    </r>
    <r>
      <rPr>
        <b/>
        <sz val="8"/>
        <rFont val="Times New Roman"/>
        <family val="1"/>
      </rPr>
      <t xml:space="preserve"> </t>
    </r>
  </si>
  <si>
    <r>
      <t>主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内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容</t>
    </r>
  </si>
  <si>
    <t>实习</t>
  </si>
  <si>
    <t>02000135</t>
  </si>
  <si>
    <t>认识实习</t>
  </si>
  <si>
    <t>22000003</t>
  </si>
  <si>
    <t>金工实习</t>
  </si>
  <si>
    <t>实训中心</t>
  </si>
  <si>
    <t>02000136</t>
  </si>
  <si>
    <t>生产实习</t>
  </si>
  <si>
    <t>课程设计</t>
  </si>
  <si>
    <t>01000079</t>
  </si>
  <si>
    <t>02000171</t>
  </si>
  <si>
    <t>02000057</t>
  </si>
  <si>
    <t>其它</t>
  </si>
  <si>
    <t>22000007</t>
  </si>
  <si>
    <r>
      <t>军</t>
    </r>
    <r>
      <rPr>
        <b/>
        <sz val="10"/>
        <rFont val="Times New Roman"/>
        <family val="1"/>
      </rPr>
      <t xml:space="preserve">     </t>
    </r>
    <r>
      <rPr>
        <b/>
        <sz val="10"/>
        <rFont val="宋体"/>
        <family val="0"/>
      </rPr>
      <t>训★</t>
    </r>
  </si>
  <si>
    <t>学校安排</t>
  </si>
  <si>
    <t>22000006</t>
  </si>
  <si>
    <t>公益劳动★</t>
  </si>
  <si>
    <t>02000003</t>
  </si>
  <si>
    <r>
      <t>毕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业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设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计</t>
    </r>
  </si>
  <si>
    <r>
      <t>合</t>
    </r>
    <r>
      <rPr>
        <b/>
        <sz val="10"/>
        <rFont val="Times New Roman"/>
        <family val="1"/>
      </rPr>
      <t xml:space="preserve">               </t>
    </r>
    <r>
      <rPr>
        <b/>
        <sz val="10"/>
        <rFont val="宋体"/>
        <family val="0"/>
      </rPr>
      <t>计</t>
    </r>
  </si>
  <si>
    <t>注：《形式与政策》16学时，安排在第六学期；《大学生就业指导》16学时，安排在第七学期；</t>
  </si>
  <si>
    <t>材料工程基础</t>
  </si>
  <si>
    <t>材料电子理论选论</t>
  </si>
  <si>
    <t>材料制备技术</t>
  </si>
  <si>
    <t>有色金属材料*</t>
  </si>
  <si>
    <t>功能材料*</t>
  </si>
  <si>
    <t>02000001</t>
  </si>
  <si>
    <t>CAD/CAM基础</t>
  </si>
  <si>
    <t>合金设计*</t>
  </si>
  <si>
    <t>复合材料</t>
  </si>
  <si>
    <t>画法几何与机械制图*</t>
  </si>
  <si>
    <t>机械学院</t>
  </si>
  <si>
    <t>01000143</t>
  </si>
  <si>
    <t>制图综合训练</t>
  </si>
  <si>
    <t>理学院</t>
  </si>
  <si>
    <t>外语学院</t>
  </si>
  <si>
    <t>01000064-65</t>
  </si>
  <si>
    <t>材料学院</t>
  </si>
  <si>
    <t>材料学院</t>
  </si>
  <si>
    <t>人文学院</t>
  </si>
  <si>
    <t>计算机软件基础(VB)*</t>
  </si>
  <si>
    <t>化工学院</t>
  </si>
  <si>
    <t>机械设计基础课设</t>
  </si>
  <si>
    <t>热处理工艺</t>
  </si>
  <si>
    <t>合金设计课设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</si>
</sst>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</numFmts>
  <fonts count="1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24"/>
      <color indexed="12"/>
      <name val="宋体"/>
      <family val="0"/>
    </font>
    <font>
      <u val="single"/>
      <sz val="24"/>
      <color indexed="3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8"/>
      <name val="Times New Roman"/>
      <family val="1"/>
    </font>
    <font>
      <b/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8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49" fontId="10" fillId="0" borderId="1" xfId="0" applyNumberFormat="1" applyFont="1" applyBorder="1" applyAlignment="1">
      <alignment horizontal="left"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1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textRotation="255"/>
    </xf>
    <xf numFmtId="49" fontId="5" fillId="0" borderId="1" xfId="0" applyNumberFormat="1" applyFont="1" applyBorder="1" applyAlignment="1">
      <alignment horizontal="left" vertical="center" shrinkToFit="1"/>
    </xf>
    <xf numFmtId="0" fontId="5" fillId="0" borderId="15" xfId="0" applyFont="1" applyBorder="1" applyAlignment="1">
      <alignment vertical="center" textRotation="255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left" vertical="center" shrinkToFit="1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textRotation="255" shrinkToFit="1"/>
    </xf>
    <xf numFmtId="0" fontId="5" fillId="0" borderId="14" xfId="0" applyFont="1" applyBorder="1" applyAlignment="1">
      <alignment horizontal="left" vertical="center" textRotation="255" shrinkToFit="1"/>
    </xf>
    <xf numFmtId="0" fontId="5" fillId="0" borderId="16" xfId="0" applyFont="1" applyBorder="1" applyAlignment="1">
      <alignment horizontal="left" vertical="center" textRotation="255" shrinkToFit="1"/>
    </xf>
    <xf numFmtId="0" fontId="8" fillId="0" borderId="1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top" textRotation="255" shrinkToFit="1"/>
    </xf>
    <xf numFmtId="0" fontId="5" fillId="0" borderId="1" xfId="0" applyFont="1" applyBorder="1" applyAlignment="1">
      <alignment horizontal="center" vertical="top" textRotation="255" shrinkToFit="1"/>
    </xf>
    <xf numFmtId="0" fontId="5" fillId="0" borderId="2" xfId="0" applyFont="1" applyBorder="1" applyAlignment="1">
      <alignment horizontal="center" vertical="top" textRotation="255" shrinkToFit="1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showGridLines="0" tabSelected="1" zoomScaleSheetLayoutView="100" workbookViewId="0" topLeftCell="A10">
      <selection activeCell="D27" sqref="D27:F27"/>
    </sheetView>
  </sheetViews>
  <sheetFormatPr defaultColWidth="9.00390625" defaultRowHeight="14.25"/>
  <cols>
    <col min="1" max="1" width="3.00390625" style="6" customWidth="1"/>
    <col min="2" max="2" width="2.875" style="6" customWidth="1"/>
    <col min="3" max="3" width="6.125" style="6" customWidth="1"/>
    <col min="4" max="4" width="2.875" style="6" customWidth="1"/>
    <col min="5" max="5" width="5.50390625" style="6" customWidth="1"/>
    <col min="6" max="6" width="10.875" style="6" customWidth="1"/>
    <col min="7" max="8" width="3.50390625" style="6" customWidth="1"/>
    <col min="9" max="10" width="3.00390625" style="6" customWidth="1"/>
    <col min="11" max="15" width="2.625" style="6" customWidth="1"/>
    <col min="16" max="16" width="2.75390625" style="6" customWidth="1"/>
    <col min="17" max="21" width="2.625" style="6" customWidth="1"/>
    <col min="22" max="22" width="7.50390625" style="9" customWidth="1"/>
    <col min="23" max="23" width="0.12890625" style="6" customWidth="1"/>
    <col min="24" max="16384" width="9.00390625" style="6" customWidth="1"/>
  </cols>
  <sheetData>
    <row r="1" spans="1:22" ht="25.5" customHeight="1" thickBot="1">
      <c r="A1" s="91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3"/>
    </row>
    <row r="2" spans="1:22" ht="14.25" customHeight="1">
      <c r="A2" s="94" t="s">
        <v>60</v>
      </c>
      <c r="B2" s="97" t="s">
        <v>97</v>
      </c>
      <c r="C2" s="84" t="s">
        <v>61</v>
      </c>
      <c r="D2" s="84"/>
      <c r="E2" s="73" t="s">
        <v>98</v>
      </c>
      <c r="F2" s="73"/>
      <c r="G2" s="99" t="s">
        <v>63</v>
      </c>
      <c r="H2" s="99" t="s">
        <v>64</v>
      </c>
      <c r="I2" s="84" t="s">
        <v>99</v>
      </c>
      <c r="J2" s="84"/>
      <c r="K2" s="84"/>
      <c r="L2" s="84"/>
      <c r="M2" s="84"/>
      <c r="N2" s="84" t="s">
        <v>100</v>
      </c>
      <c r="O2" s="84"/>
      <c r="P2" s="84"/>
      <c r="Q2" s="84"/>
      <c r="R2" s="84"/>
      <c r="S2" s="84"/>
      <c r="T2" s="84"/>
      <c r="U2" s="84"/>
      <c r="V2" s="85" t="s">
        <v>101</v>
      </c>
    </row>
    <row r="3" spans="1:22" ht="14.25" customHeight="1">
      <c r="A3" s="95"/>
      <c r="B3" s="82"/>
      <c r="C3" s="81"/>
      <c r="D3" s="81"/>
      <c r="E3" s="75"/>
      <c r="F3" s="75"/>
      <c r="G3" s="79"/>
      <c r="H3" s="79"/>
      <c r="I3" s="82" t="s">
        <v>0</v>
      </c>
      <c r="J3" s="79" t="s">
        <v>1</v>
      </c>
      <c r="K3" s="79" t="s">
        <v>2</v>
      </c>
      <c r="L3" s="81" t="s">
        <v>3</v>
      </c>
      <c r="M3" s="81"/>
      <c r="N3" s="81">
        <v>1</v>
      </c>
      <c r="O3" s="81">
        <v>2</v>
      </c>
      <c r="P3" s="81">
        <v>3</v>
      </c>
      <c r="Q3" s="81">
        <v>4</v>
      </c>
      <c r="R3" s="81">
        <v>5</v>
      </c>
      <c r="S3" s="81">
        <v>6</v>
      </c>
      <c r="T3" s="81">
        <v>7</v>
      </c>
      <c r="U3" s="81">
        <v>8</v>
      </c>
      <c r="V3" s="86"/>
    </row>
    <row r="4" spans="1:22" ht="15" customHeight="1" thickBot="1">
      <c r="A4" s="96"/>
      <c r="B4" s="98"/>
      <c r="C4" s="69"/>
      <c r="D4" s="69"/>
      <c r="E4" s="76"/>
      <c r="F4" s="76"/>
      <c r="G4" s="80"/>
      <c r="H4" s="80"/>
      <c r="I4" s="83"/>
      <c r="J4" s="80"/>
      <c r="K4" s="80"/>
      <c r="L4" s="50" t="s">
        <v>4</v>
      </c>
      <c r="M4" s="50" t="s">
        <v>5</v>
      </c>
      <c r="N4" s="69"/>
      <c r="O4" s="69"/>
      <c r="P4" s="69"/>
      <c r="Q4" s="69"/>
      <c r="R4" s="69"/>
      <c r="S4" s="69"/>
      <c r="T4" s="69"/>
      <c r="U4" s="69"/>
      <c r="V4" s="87"/>
    </row>
    <row r="5" spans="1:26" ht="18.75" customHeight="1">
      <c r="A5" s="58" t="s">
        <v>102</v>
      </c>
      <c r="B5" s="73"/>
      <c r="C5" s="55" t="s">
        <v>106</v>
      </c>
      <c r="D5" s="55"/>
      <c r="E5" s="56" t="s">
        <v>53</v>
      </c>
      <c r="F5" s="56"/>
      <c r="G5" s="49" t="s">
        <v>10</v>
      </c>
      <c r="H5" s="41">
        <v>2</v>
      </c>
      <c r="I5" s="41">
        <v>32</v>
      </c>
      <c r="J5" s="41">
        <v>32</v>
      </c>
      <c r="K5" s="41"/>
      <c r="L5" s="41"/>
      <c r="M5" s="41"/>
      <c r="N5" s="41"/>
      <c r="O5" s="41"/>
      <c r="P5" s="41"/>
      <c r="Q5" s="41"/>
      <c r="R5" s="41"/>
      <c r="S5" s="41">
        <v>2</v>
      </c>
      <c r="T5" s="41"/>
      <c r="U5" s="41"/>
      <c r="V5" s="42" t="s">
        <v>160</v>
      </c>
      <c r="Y5" s="7"/>
      <c r="Z5" s="7"/>
    </row>
    <row r="6" spans="1:26" ht="18.75" customHeight="1">
      <c r="A6" s="70"/>
      <c r="B6" s="74"/>
      <c r="C6" s="66" t="s">
        <v>107</v>
      </c>
      <c r="D6" s="66"/>
      <c r="E6" s="78" t="s">
        <v>147</v>
      </c>
      <c r="F6" s="78"/>
      <c r="G6" s="10" t="s">
        <v>10</v>
      </c>
      <c r="H6" s="18">
        <v>2.5</v>
      </c>
      <c r="I6" s="18">
        <v>40</v>
      </c>
      <c r="J6" s="18">
        <v>40</v>
      </c>
      <c r="K6" s="18"/>
      <c r="L6" s="18"/>
      <c r="M6" s="18"/>
      <c r="N6" s="18"/>
      <c r="O6" s="18"/>
      <c r="P6" s="18"/>
      <c r="Q6" s="18"/>
      <c r="R6" s="18"/>
      <c r="S6" s="18">
        <v>2.5</v>
      </c>
      <c r="T6" s="18"/>
      <c r="U6" s="18"/>
      <c r="V6" s="30" t="s">
        <v>160</v>
      </c>
      <c r="Y6" s="7"/>
      <c r="Z6" s="7"/>
    </row>
    <row r="7" spans="1:26" ht="19.5" customHeight="1">
      <c r="A7" s="71"/>
      <c r="B7" s="75"/>
      <c r="C7" s="55" t="s">
        <v>105</v>
      </c>
      <c r="D7" s="55"/>
      <c r="E7" s="56" t="s">
        <v>150</v>
      </c>
      <c r="F7" s="56"/>
      <c r="G7" s="49" t="s">
        <v>10</v>
      </c>
      <c r="H7" s="41">
        <v>3</v>
      </c>
      <c r="I7" s="41">
        <v>48</v>
      </c>
      <c r="J7" s="41">
        <v>48</v>
      </c>
      <c r="K7" s="41"/>
      <c r="L7" s="41"/>
      <c r="M7" s="41"/>
      <c r="N7" s="41"/>
      <c r="O7" s="41"/>
      <c r="P7" s="41"/>
      <c r="Q7" s="41"/>
      <c r="R7" s="41"/>
      <c r="S7" s="41"/>
      <c r="T7" s="41">
        <v>3</v>
      </c>
      <c r="U7" s="41"/>
      <c r="V7" s="42" t="s">
        <v>160</v>
      </c>
      <c r="Y7" s="7"/>
      <c r="Z7" s="7"/>
    </row>
    <row r="8" spans="1:26" ht="16.5" customHeight="1" thickBot="1">
      <c r="A8" s="72"/>
      <c r="B8" s="76"/>
      <c r="C8" s="77" t="s">
        <v>108</v>
      </c>
      <c r="D8" s="77"/>
      <c r="E8" s="57" t="s">
        <v>146</v>
      </c>
      <c r="F8" s="57"/>
      <c r="G8" s="51" t="s">
        <v>10</v>
      </c>
      <c r="H8" s="52">
        <v>2.5</v>
      </c>
      <c r="I8" s="52">
        <v>40</v>
      </c>
      <c r="J8" s="52">
        <v>40</v>
      </c>
      <c r="K8" s="53"/>
      <c r="L8" s="53"/>
      <c r="M8" s="53"/>
      <c r="N8" s="53"/>
      <c r="O8" s="53"/>
      <c r="P8" s="53"/>
      <c r="Q8" s="53"/>
      <c r="R8" s="53"/>
      <c r="S8" s="53"/>
      <c r="T8" s="52">
        <v>2.5</v>
      </c>
      <c r="U8" s="53"/>
      <c r="V8" s="54" t="s">
        <v>160</v>
      </c>
      <c r="X8" s="7"/>
      <c r="Y8" s="7"/>
      <c r="Z8" s="7"/>
    </row>
    <row r="9" spans="1:24" ht="16.5" customHeight="1">
      <c r="A9" s="100" t="s">
        <v>109</v>
      </c>
      <c r="B9" s="102" t="s">
        <v>7</v>
      </c>
      <c r="C9" s="102"/>
      <c r="D9" s="102"/>
      <c r="E9" s="102"/>
      <c r="F9" s="102"/>
      <c r="G9" s="40"/>
      <c r="H9" s="41">
        <v>8</v>
      </c>
      <c r="I9" s="41">
        <v>128</v>
      </c>
      <c r="J9" s="41"/>
      <c r="K9" s="41"/>
      <c r="L9" s="41"/>
      <c r="M9" s="41"/>
      <c r="N9" s="41"/>
      <c r="O9" s="41"/>
      <c r="P9" s="41"/>
      <c r="Q9" s="41"/>
      <c r="R9" s="41">
        <v>4</v>
      </c>
      <c r="S9" s="41">
        <v>4</v>
      </c>
      <c r="T9" s="41"/>
      <c r="U9" s="41"/>
      <c r="V9" s="42"/>
      <c r="W9" s="7"/>
      <c r="X9" s="7"/>
    </row>
    <row r="10" spans="1:24" ht="16.5" customHeight="1">
      <c r="A10" s="101"/>
      <c r="B10" s="81" t="s">
        <v>110</v>
      </c>
      <c r="C10" s="81"/>
      <c r="D10" s="81"/>
      <c r="E10" s="81"/>
      <c r="F10" s="81"/>
      <c r="G10" s="21"/>
      <c r="H10" s="18">
        <f>SUM(H5:H8)</f>
        <v>10</v>
      </c>
      <c r="I10" s="18">
        <f>SUM(I5:I8)</f>
        <v>160</v>
      </c>
      <c r="J10" s="18">
        <f>SUM(J5:J8)</f>
        <v>160</v>
      </c>
      <c r="K10" s="18"/>
      <c r="L10" s="18"/>
      <c r="M10" s="18"/>
      <c r="N10" s="18"/>
      <c r="O10" s="18"/>
      <c r="P10" s="18"/>
      <c r="Q10" s="18"/>
      <c r="R10" s="18"/>
      <c r="S10" s="18">
        <f>SUM(S5:S8)</f>
        <v>4.5</v>
      </c>
      <c r="T10" s="18">
        <f>SUM(T5:T8)</f>
        <v>5.5</v>
      </c>
      <c r="U10" s="18"/>
      <c r="V10" s="30"/>
      <c r="X10" s="7"/>
    </row>
    <row r="11" spans="1:22" ht="16.5" customHeight="1">
      <c r="A11" s="101"/>
      <c r="B11" s="81" t="s">
        <v>111</v>
      </c>
      <c r="C11" s="81"/>
      <c r="D11" s="81"/>
      <c r="E11" s="81"/>
      <c r="F11" s="81"/>
      <c r="G11" s="21"/>
      <c r="H11" s="18">
        <v>8</v>
      </c>
      <c r="I11" s="18">
        <v>128</v>
      </c>
      <c r="J11" s="18"/>
      <c r="K11" s="18"/>
      <c r="L11" s="18"/>
      <c r="M11" s="18"/>
      <c r="N11" s="18"/>
      <c r="O11" s="18"/>
      <c r="P11" s="18"/>
      <c r="Q11" s="18"/>
      <c r="R11" s="18"/>
      <c r="S11" s="18">
        <v>2</v>
      </c>
      <c r="T11" s="18">
        <v>6</v>
      </c>
      <c r="U11" s="18"/>
      <c r="V11" s="30"/>
    </row>
    <row r="12" spans="1:22" ht="16.5" customHeight="1">
      <c r="A12" s="101"/>
      <c r="B12" s="81" t="s">
        <v>112</v>
      </c>
      <c r="C12" s="81"/>
      <c r="D12" s="81"/>
      <c r="E12" s="81"/>
      <c r="F12" s="81"/>
      <c r="G12" s="21"/>
      <c r="H12" s="18">
        <v>4</v>
      </c>
      <c r="I12" s="18">
        <v>64</v>
      </c>
      <c r="J12" s="18"/>
      <c r="K12" s="18"/>
      <c r="L12" s="18"/>
      <c r="M12" s="18"/>
      <c r="N12" s="18"/>
      <c r="O12" s="18">
        <v>2</v>
      </c>
      <c r="P12" s="18">
        <v>2</v>
      </c>
      <c r="Q12" s="18"/>
      <c r="R12" s="18"/>
      <c r="S12" s="18"/>
      <c r="T12" s="18"/>
      <c r="U12" s="18"/>
      <c r="V12" s="30"/>
    </row>
    <row r="13" spans="1:22" ht="16.5" customHeight="1">
      <c r="A13" s="101"/>
      <c r="B13" s="81" t="s">
        <v>113</v>
      </c>
      <c r="C13" s="81"/>
      <c r="D13" s="81"/>
      <c r="E13" s="81"/>
      <c r="F13" s="81"/>
      <c r="G13" s="21"/>
      <c r="H13" s="18">
        <v>2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30"/>
    </row>
    <row r="14" spans="1:22" ht="16.5" customHeight="1">
      <c r="A14" s="88" t="s">
        <v>114</v>
      </c>
      <c r="B14" s="81"/>
      <c r="C14" s="81"/>
      <c r="D14" s="81"/>
      <c r="E14" s="81"/>
      <c r="F14" s="81"/>
      <c r="G14" s="21"/>
      <c r="H14" s="18">
        <f>SUM(H9:H13)</f>
        <v>32</v>
      </c>
      <c r="I14" s="18">
        <f>SUM(I9:I13)</f>
        <v>480</v>
      </c>
      <c r="J14" s="18">
        <f>SUM(J9:J13)</f>
        <v>160</v>
      </c>
      <c r="K14" s="18"/>
      <c r="L14" s="18"/>
      <c r="M14" s="18"/>
      <c r="N14" s="18"/>
      <c r="O14" s="18">
        <f>SUM(O9:O13)</f>
        <v>2</v>
      </c>
      <c r="P14" s="18">
        <f>SUM(P9:P13)</f>
        <v>2</v>
      </c>
      <c r="Q14" s="18"/>
      <c r="R14" s="18">
        <f>SUM(R9:R13)</f>
        <v>4</v>
      </c>
      <c r="S14" s="18">
        <f>SUM(S9:S13)</f>
        <v>10.5</v>
      </c>
      <c r="T14" s="18">
        <f>SUM(T9:T13)</f>
        <v>11.5</v>
      </c>
      <c r="U14" s="18"/>
      <c r="V14" s="30"/>
    </row>
    <row r="15" spans="1:22" ht="16.5" customHeight="1">
      <c r="A15" s="88" t="s">
        <v>115</v>
      </c>
      <c r="B15" s="81"/>
      <c r="C15" s="81"/>
      <c r="D15" s="81"/>
      <c r="E15" s="81"/>
      <c r="F15" s="81"/>
      <c r="G15" s="21"/>
      <c r="H15" s="18">
        <f>SUM('2008级专业指导性计划'!F35,'2008级专业指导性计划'!F18,H14)</f>
        <v>157.5</v>
      </c>
      <c r="I15" s="18">
        <f>I14+'2008级专业指导性计划'!G35+'2008级专业指导性计划'!G18</f>
        <v>2472</v>
      </c>
      <c r="J15" s="18">
        <f>J14+'2008级专业指导性计划'!H35+'2008级专业指导性计划'!H18</f>
        <v>1998</v>
      </c>
      <c r="K15" s="18">
        <f>K14+'2008级专业指导性计划'!I35+'2008级专业指导性计划'!I18</f>
        <v>148</v>
      </c>
      <c r="L15" s="18">
        <f>L14+'2008级专业指导性计划'!J35+'2008级专业指导性计划'!J18</f>
        <v>78</v>
      </c>
      <c r="M15" s="18">
        <f>M14+'2008级专业指导性计划'!K35+'2008级专业指导性计划'!K18</f>
        <v>32</v>
      </c>
      <c r="N15" s="18">
        <f>N14+'2008级专业指导性计划'!M35+'2008级专业指导性计划'!M18</f>
        <v>22.5</v>
      </c>
      <c r="O15" s="18">
        <f>O14+'2008级专业指导性计划'!N35+'2008级专业指导性计划'!N18</f>
        <v>29</v>
      </c>
      <c r="P15" s="18">
        <f>P14+'2008级专业指导性计划'!O35+'2008级专业指导性计划'!O18</f>
        <v>26</v>
      </c>
      <c r="Q15" s="18">
        <f>Q14+'2008级专业指导性计划'!P35+'2008级专业指导性计划'!P18</f>
        <v>25</v>
      </c>
      <c r="R15" s="18">
        <f>R14+'2008级专业指导性计划'!Q35+'2008级专业指导性计划'!Q18</f>
        <v>15.5</v>
      </c>
      <c r="S15" s="18">
        <f>S14+'2008级专业指导性计划'!R35+'2008级专业指导性计划'!R18</f>
        <v>20.5</v>
      </c>
      <c r="T15" s="18">
        <f>T14+'2008级专业指导性计划'!S35+'2008级专业指导性计划'!S18</f>
        <v>17</v>
      </c>
      <c r="U15" s="18"/>
      <c r="V15" s="30"/>
    </row>
    <row r="16" spans="1:22" ht="16.5" customHeight="1">
      <c r="A16" s="88" t="s">
        <v>116</v>
      </c>
      <c r="B16" s="81"/>
      <c r="C16" s="81"/>
      <c r="D16" s="81"/>
      <c r="E16" s="81"/>
      <c r="F16" s="81"/>
      <c r="G16" s="21"/>
      <c r="H16" s="18">
        <f>SUM(G32)</f>
        <v>35.5</v>
      </c>
      <c r="I16" s="18"/>
      <c r="J16" s="18"/>
      <c r="K16" s="18"/>
      <c r="L16" s="18"/>
      <c r="M16" s="18"/>
      <c r="N16" s="18">
        <f aca="true" t="shared" si="0" ref="N16:U16">N32</f>
        <v>1</v>
      </c>
      <c r="O16" s="18">
        <f t="shared" si="0"/>
        <v>3</v>
      </c>
      <c r="P16" s="18">
        <f t="shared" si="0"/>
        <v>1</v>
      </c>
      <c r="Q16" s="18">
        <f t="shared" si="0"/>
        <v>2.5</v>
      </c>
      <c r="R16" s="18">
        <f t="shared" si="0"/>
        <v>4</v>
      </c>
      <c r="S16" s="18">
        <f t="shared" si="0"/>
        <v>2</v>
      </c>
      <c r="T16" s="18">
        <f t="shared" si="0"/>
        <v>5</v>
      </c>
      <c r="U16" s="18">
        <f t="shared" si="0"/>
        <v>17</v>
      </c>
      <c r="V16" s="30"/>
    </row>
    <row r="17" spans="1:22" ht="16.5" customHeight="1" thickBot="1">
      <c r="A17" s="89" t="s">
        <v>117</v>
      </c>
      <c r="B17" s="90"/>
      <c r="C17" s="90"/>
      <c r="D17" s="90"/>
      <c r="E17" s="90"/>
      <c r="F17" s="90"/>
      <c r="G17" s="43"/>
      <c r="H17" s="36">
        <f>SUM(H15,H16)</f>
        <v>193</v>
      </c>
      <c r="I17" s="36">
        <f>SUM(I15:I16)</f>
        <v>2472</v>
      </c>
      <c r="J17" s="36">
        <f aca="true" t="shared" si="1" ref="J17:U17">SUM(J15:J16)</f>
        <v>1998</v>
      </c>
      <c r="K17" s="36">
        <f t="shared" si="1"/>
        <v>148</v>
      </c>
      <c r="L17" s="36">
        <f t="shared" si="1"/>
        <v>78</v>
      </c>
      <c r="M17" s="36">
        <f t="shared" si="1"/>
        <v>32</v>
      </c>
      <c r="N17" s="36">
        <f t="shared" si="1"/>
        <v>23.5</v>
      </c>
      <c r="O17" s="36">
        <f t="shared" si="1"/>
        <v>32</v>
      </c>
      <c r="P17" s="36">
        <f t="shared" si="1"/>
        <v>27</v>
      </c>
      <c r="Q17" s="36">
        <f t="shared" si="1"/>
        <v>27.5</v>
      </c>
      <c r="R17" s="36">
        <f t="shared" si="1"/>
        <v>19.5</v>
      </c>
      <c r="S17" s="36">
        <f t="shared" si="1"/>
        <v>22.5</v>
      </c>
      <c r="T17" s="36">
        <f>SUM(T15:T16)</f>
        <v>22</v>
      </c>
      <c r="U17" s="36">
        <f t="shared" si="1"/>
        <v>17</v>
      </c>
      <c r="V17" s="44"/>
    </row>
    <row r="18" spans="1:22" ht="30" customHeight="1" thickBot="1">
      <c r="A18" s="103" t="s">
        <v>14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5"/>
    </row>
    <row r="19" spans="1:22" ht="20.25" customHeight="1">
      <c r="A19" s="106" t="s">
        <v>118</v>
      </c>
      <c r="B19" s="84" t="s">
        <v>61</v>
      </c>
      <c r="C19" s="84"/>
      <c r="D19" s="73" t="s">
        <v>119</v>
      </c>
      <c r="E19" s="73"/>
      <c r="F19" s="73"/>
      <c r="G19" s="99" t="s">
        <v>64</v>
      </c>
      <c r="H19" s="84" t="s">
        <v>120</v>
      </c>
      <c r="I19" s="84"/>
      <c r="J19" s="84"/>
      <c r="K19" s="84"/>
      <c r="L19" s="84"/>
      <c r="M19" s="84"/>
      <c r="N19" s="84" t="s">
        <v>100</v>
      </c>
      <c r="O19" s="84"/>
      <c r="P19" s="84"/>
      <c r="Q19" s="84"/>
      <c r="R19" s="84"/>
      <c r="S19" s="84"/>
      <c r="T19" s="84"/>
      <c r="U19" s="84"/>
      <c r="V19" s="85" t="s">
        <v>101</v>
      </c>
    </row>
    <row r="20" spans="1:22" ht="4.5" customHeight="1">
      <c r="A20" s="101"/>
      <c r="B20" s="81"/>
      <c r="C20" s="81"/>
      <c r="D20" s="75"/>
      <c r="E20" s="75"/>
      <c r="F20" s="75"/>
      <c r="G20" s="79"/>
      <c r="H20" s="81"/>
      <c r="I20" s="81"/>
      <c r="J20" s="81"/>
      <c r="K20" s="81"/>
      <c r="L20" s="81"/>
      <c r="M20" s="81"/>
      <c r="N20" s="81">
        <v>1</v>
      </c>
      <c r="O20" s="81">
        <v>2</v>
      </c>
      <c r="P20" s="81">
        <v>3</v>
      </c>
      <c r="Q20" s="81">
        <v>4</v>
      </c>
      <c r="R20" s="81">
        <v>5</v>
      </c>
      <c r="S20" s="81">
        <v>6</v>
      </c>
      <c r="T20" s="81">
        <v>7</v>
      </c>
      <c r="U20" s="81">
        <v>8</v>
      </c>
      <c r="V20" s="86"/>
    </row>
    <row r="21" spans="1:22" ht="16.5" customHeight="1" thickBot="1">
      <c r="A21" s="107"/>
      <c r="B21" s="69"/>
      <c r="C21" s="69"/>
      <c r="D21" s="76"/>
      <c r="E21" s="76"/>
      <c r="F21" s="76"/>
      <c r="G21" s="80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87"/>
    </row>
    <row r="22" spans="1:22" s="8" customFormat="1" ht="15.75" customHeight="1">
      <c r="A22" s="63" t="s">
        <v>121</v>
      </c>
      <c r="B22" s="55" t="s">
        <v>122</v>
      </c>
      <c r="C22" s="55"/>
      <c r="D22" s="109" t="s">
        <v>123</v>
      </c>
      <c r="E22" s="109"/>
      <c r="F22" s="109"/>
      <c r="G22" s="41">
        <v>1</v>
      </c>
      <c r="H22" s="110"/>
      <c r="I22" s="110"/>
      <c r="J22" s="110"/>
      <c r="K22" s="110"/>
      <c r="L22" s="110"/>
      <c r="M22" s="110"/>
      <c r="N22" s="41"/>
      <c r="O22" s="41">
        <v>1</v>
      </c>
      <c r="P22" s="41"/>
      <c r="Q22" s="41"/>
      <c r="R22" s="41"/>
      <c r="S22" s="41"/>
      <c r="T22" s="41"/>
      <c r="U22" s="41"/>
      <c r="V22" s="42" t="s">
        <v>160</v>
      </c>
    </row>
    <row r="23" spans="1:22" s="8" customFormat="1" ht="15.75" customHeight="1">
      <c r="A23" s="61"/>
      <c r="B23" s="66" t="s">
        <v>124</v>
      </c>
      <c r="C23" s="66"/>
      <c r="D23" s="67" t="s">
        <v>125</v>
      </c>
      <c r="E23" s="67"/>
      <c r="F23" s="67"/>
      <c r="G23" s="18">
        <v>4</v>
      </c>
      <c r="H23" s="64"/>
      <c r="I23" s="64"/>
      <c r="J23" s="64"/>
      <c r="K23" s="64"/>
      <c r="L23" s="64"/>
      <c r="M23" s="64"/>
      <c r="N23" s="18"/>
      <c r="O23" s="18"/>
      <c r="P23" s="18"/>
      <c r="Q23" s="18"/>
      <c r="R23" s="18">
        <v>4</v>
      </c>
      <c r="S23" s="18"/>
      <c r="T23" s="18"/>
      <c r="U23" s="18"/>
      <c r="V23" s="45" t="s">
        <v>126</v>
      </c>
    </row>
    <row r="24" spans="1:22" s="8" customFormat="1" ht="15.75" customHeight="1">
      <c r="A24" s="61"/>
      <c r="B24" s="66" t="s">
        <v>127</v>
      </c>
      <c r="C24" s="66"/>
      <c r="D24" s="67" t="s">
        <v>128</v>
      </c>
      <c r="E24" s="67"/>
      <c r="F24" s="67"/>
      <c r="G24" s="18">
        <v>3</v>
      </c>
      <c r="H24" s="64"/>
      <c r="I24" s="64"/>
      <c r="J24" s="64"/>
      <c r="K24" s="64"/>
      <c r="L24" s="64"/>
      <c r="M24" s="64"/>
      <c r="N24" s="18"/>
      <c r="O24" s="18"/>
      <c r="P24" s="18"/>
      <c r="Q24" s="18"/>
      <c r="R24" s="18"/>
      <c r="S24" s="18"/>
      <c r="T24" s="18">
        <v>3</v>
      </c>
      <c r="U24" s="18"/>
      <c r="V24" s="30" t="s">
        <v>160</v>
      </c>
    </row>
    <row r="25" spans="1:22" s="8" customFormat="1" ht="15.75" customHeight="1">
      <c r="A25" s="61" t="s">
        <v>129</v>
      </c>
      <c r="B25" s="62" t="s">
        <v>154</v>
      </c>
      <c r="C25" s="62"/>
      <c r="D25" s="67" t="s">
        <v>155</v>
      </c>
      <c r="E25" s="67"/>
      <c r="F25" s="67"/>
      <c r="G25" s="18">
        <v>2</v>
      </c>
      <c r="H25" s="64"/>
      <c r="I25" s="64"/>
      <c r="J25" s="64"/>
      <c r="K25" s="64"/>
      <c r="L25" s="64"/>
      <c r="M25" s="64"/>
      <c r="N25" s="18"/>
      <c r="O25" s="18">
        <v>2</v>
      </c>
      <c r="P25" s="18"/>
      <c r="Q25" s="18"/>
      <c r="R25" s="18"/>
      <c r="S25" s="18"/>
      <c r="T25" s="18"/>
      <c r="U25" s="18"/>
      <c r="V25" s="30" t="s">
        <v>17</v>
      </c>
    </row>
    <row r="26" spans="1:22" s="8" customFormat="1" ht="15.75" customHeight="1">
      <c r="A26" s="61"/>
      <c r="B26" s="66" t="s">
        <v>130</v>
      </c>
      <c r="C26" s="66"/>
      <c r="D26" s="67" t="s">
        <v>164</v>
      </c>
      <c r="E26" s="67"/>
      <c r="F26" s="67"/>
      <c r="G26" s="18">
        <v>2.5</v>
      </c>
      <c r="H26" s="64"/>
      <c r="I26" s="64"/>
      <c r="J26" s="64"/>
      <c r="K26" s="64"/>
      <c r="L26" s="64"/>
      <c r="M26" s="64"/>
      <c r="N26" s="18"/>
      <c r="O26" s="18"/>
      <c r="P26" s="18"/>
      <c r="Q26" s="18">
        <v>2.5</v>
      </c>
      <c r="R26" s="18"/>
      <c r="S26" s="18"/>
      <c r="T26" s="18"/>
      <c r="U26" s="18"/>
      <c r="V26" s="30" t="s">
        <v>17</v>
      </c>
    </row>
    <row r="27" spans="1:22" s="8" customFormat="1" ht="15.75" customHeight="1">
      <c r="A27" s="61"/>
      <c r="B27" s="66" t="s">
        <v>131</v>
      </c>
      <c r="C27" s="66"/>
      <c r="D27" s="78" t="s">
        <v>165</v>
      </c>
      <c r="E27" s="78"/>
      <c r="F27" s="78"/>
      <c r="G27" s="18">
        <v>2</v>
      </c>
      <c r="H27" s="64"/>
      <c r="I27" s="64"/>
      <c r="J27" s="64"/>
      <c r="K27" s="64"/>
      <c r="L27" s="64"/>
      <c r="M27" s="64"/>
      <c r="N27" s="18"/>
      <c r="O27" s="18"/>
      <c r="P27" s="18"/>
      <c r="Q27" s="18"/>
      <c r="R27" s="18"/>
      <c r="S27" s="18">
        <v>2</v>
      </c>
      <c r="T27" s="18"/>
      <c r="U27" s="18"/>
      <c r="V27" s="30" t="s">
        <v>160</v>
      </c>
    </row>
    <row r="28" spans="1:22" s="8" customFormat="1" ht="15.75" customHeight="1">
      <c r="A28" s="61"/>
      <c r="B28" s="66" t="s">
        <v>132</v>
      </c>
      <c r="C28" s="66"/>
      <c r="D28" s="78" t="s">
        <v>166</v>
      </c>
      <c r="E28" s="78"/>
      <c r="F28" s="78"/>
      <c r="G28" s="18">
        <v>2</v>
      </c>
      <c r="H28" s="64"/>
      <c r="I28" s="64"/>
      <c r="J28" s="64"/>
      <c r="K28" s="64"/>
      <c r="L28" s="64"/>
      <c r="M28" s="64"/>
      <c r="N28" s="18"/>
      <c r="O28" s="18"/>
      <c r="P28" s="18"/>
      <c r="Q28" s="18"/>
      <c r="R28" s="18"/>
      <c r="S28" s="18"/>
      <c r="T28" s="18">
        <v>2</v>
      </c>
      <c r="U28" s="18"/>
      <c r="V28" s="42" t="s">
        <v>160</v>
      </c>
    </row>
    <row r="29" spans="1:22" s="8" customFormat="1" ht="15.75" customHeight="1">
      <c r="A29" s="59" t="s">
        <v>133</v>
      </c>
      <c r="B29" s="66" t="s">
        <v>134</v>
      </c>
      <c r="C29" s="66"/>
      <c r="D29" s="108" t="s">
        <v>135</v>
      </c>
      <c r="E29" s="108"/>
      <c r="F29" s="108"/>
      <c r="G29" s="18">
        <v>1</v>
      </c>
      <c r="H29" s="64"/>
      <c r="I29" s="64"/>
      <c r="J29" s="64"/>
      <c r="K29" s="64"/>
      <c r="L29" s="64"/>
      <c r="M29" s="64"/>
      <c r="N29" s="18">
        <v>1</v>
      </c>
      <c r="O29" s="18"/>
      <c r="P29" s="18"/>
      <c r="Q29" s="18"/>
      <c r="R29" s="18"/>
      <c r="S29" s="18"/>
      <c r="T29" s="18"/>
      <c r="U29" s="18"/>
      <c r="V29" s="45" t="s">
        <v>136</v>
      </c>
    </row>
    <row r="30" spans="1:22" s="8" customFormat="1" ht="15.75" customHeight="1">
      <c r="A30" s="60"/>
      <c r="B30" s="66" t="s">
        <v>137</v>
      </c>
      <c r="C30" s="66"/>
      <c r="D30" s="108" t="s">
        <v>138</v>
      </c>
      <c r="E30" s="108"/>
      <c r="F30" s="108"/>
      <c r="G30" s="18">
        <v>1</v>
      </c>
      <c r="H30" s="64"/>
      <c r="I30" s="64"/>
      <c r="J30" s="64"/>
      <c r="K30" s="64"/>
      <c r="L30" s="64"/>
      <c r="M30" s="64"/>
      <c r="N30" s="18"/>
      <c r="O30" s="18"/>
      <c r="P30" s="18">
        <v>1</v>
      </c>
      <c r="Q30" s="18"/>
      <c r="R30" s="18"/>
      <c r="S30" s="18"/>
      <c r="T30" s="18"/>
      <c r="U30" s="18"/>
      <c r="V30" s="45" t="s">
        <v>136</v>
      </c>
    </row>
    <row r="31" spans="1:22" s="8" customFormat="1" ht="15.75" customHeight="1">
      <c r="A31" s="60"/>
      <c r="B31" s="66" t="s">
        <v>139</v>
      </c>
      <c r="C31" s="66"/>
      <c r="D31" s="67" t="s">
        <v>140</v>
      </c>
      <c r="E31" s="67"/>
      <c r="F31" s="67"/>
      <c r="G31" s="18">
        <v>17</v>
      </c>
      <c r="H31" s="64"/>
      <c r="I31" s="64"/>
      <c r="J31" s="64"/>
      <c r="K31" s="64"/>
      <c r="L31" s="64"/>
      <c r="M31" s="64"/>
      <c r="N31" s="18"/>
      <c r="O31" s="18"/>
      <c r="P31" s="18"/>
      <c r="Q31" s="18"/>
      <c r="R31" s="18"/>
      <c r="S31" s="18"/>
      <c r="T31" s="18"/>
      <c r="U31" s="18">
        <v>17</v>
      </c>
      <c r="V31" s="30" t="s">
        <v>11</v>
      </c>
    </row>
    <row r="32" spans="1:22" s="8" customFormat="1" ht="15.75" customHeight="1" thickBot="1">
      <c r="A32" s="68" t="s">
        <v>141</v>
      </c>
      <c r="B32" s="69"/>
      <c r="C32" s="69"/>
      <c r="D32" s="69"/>
      <c r="E32" s="69"/>
      <c r="F32" s="69"/>
      <c r="G32" s="23">
        <f>SUM(G22:G31)</f>
        <v>35.5</v>
      </c>
      <c r="H32" s="65"/>
      <c r="I32" s="65"/>
      <c r="J32" s="65"/>
      <c r="K32" s="65"/>
      <c r="L32" s="65"/>
      <c r="M32" s="65"/>
      <c r="N32" s="23">
        <f aca="true" t="shared" si="2" ref="N32:U32">SUM(N22:N31)</f>
        <v>1</v>
      </c>
      <c r="O32" s="23">
        <f t="shared" si="2"/>
        <v>3</v>
      </c>
      <c r="P32" s="23">
        <f t="shared" si="2"/>
        <v>1</v>
      </c>
      <c r="Q32" s="23">
        <f t="shared" si="2"/>
        <v>2.5</v>
      </c>
      <c r="R32" s="23">
        <f t="shared" si="2"/>
        <v>4</v>
      </c>
      <c r="S32" s="23">
        <f t="shared" si="2"/>
        <v>2</v>
      </c>
      <c r="T32" s="23">
        <f t="shared" si="2"/>
        <v>5</v>
      </c>
      <c r="U32" s="23">
        <f t="shared" si="2"/>
        <v>17</v>
      </c>
      <c r="V32" s="39"/>
    </row>
    <row r="33" spans="1:20" s="46" customFormat="1" ht="12">
      <c r="A33" s="46" t="s">
        <v>142</v>
      </c>
      <c r="T33" s="47"/>
    </row>
    <row r="34" spans="1:20" s="46" customFormat="1" ht="12">
      <c r="A34" s="46" t="s">
        <v>59</v>
      </c>
      <c r="T34" s="47"/>
    </row>
  </sheetData>
  <mergeCells count="93">
    <mergeCell ref="H24:M24"/>
    <mergeCell ref="D22:F22"/>
    <mergeCell ref="B19:C21"/>
    <mergeCell ref="G19:G21"/>
    <mergeCell ref="D19:F21"/>
    <mergeCell ref="D24:F24"/>
    <mergeCell ref="D23:F23"/>
    <mergeCell ref="H22:M22"/>
    <mergeCell ref="D30:F30"/>
    <mergeCell ref="D28:F28"/>
    <mergeCell ref="D27:F27"/>
    <mergeCell ref="D25:F25"/>
    <mergeCell ref="D29:F29"/>
    <mergeCell ref="B26:C26"/>
    <mergeCell ref="A16:F16"/>
    <mergeCell ref="D26:F26"/>
    <mergeCell ref="V19:V21"/>
    <mergeCell ref="R20:R21"/>
    <mergeCell ref="S20:S21"/>
    <mergeCell ref="H19:M21"/>
    <mergeCell ref="N20:N21"/>
    <mergeCell ref="N19:U19"/>
    <mergeCell ref="Q20:Q21"/>
    <mergeCell ref="H25:M25"/>
    <mergeCell ref="H26:M26"/>
    <mergeCell ref="H23:M23"/>
    <mergeCell ref="A15:F15"/>
    <mergeCell ref="A18:V18"/>
    <mergeCell ref="A19:A21"/>
    <mergeCell ref="T20:T21"/>
    <mergeCell ref="U20:U21"/>
    <mergeCell ref="O20:O21"/>
    <mergeCell ref="P20:P21"/>
    <mergeCell ref="B10:F10"/>
    <mergeCell ref="A9:A13"/>
    <mergeCell ref="B11:F11"/>
    <mergeCell ref="B12:F12"/>
    <mergeCell ref="B9:F9"/>
    <mergeCell ref="B13:F13"/>
    <mergeCell ref="A14:F14"/>
    <mergeCell ref="A17:F17"/>
    <mergeCell ref="A1:V1"/>
    <mergeCell ref="A2:A4"/>
    <mergeCell ref="B2:B4"/>
    <mergeCell ref="C2:D4"/>
    <mergeCell ref="E2:F4"/>
    <mergeCell ref="G2:G4"/>
    <mergeCell ref="H2:H4"/>
    <mergeCell ref="I2:M2"/>
    <mergeCell ref="N2:U2"/>
    <mergeCell ref="V2:V4"/>
    <mergeCell ref="U3:U4"/>
    <mergeCell ref="N3:N4"/>
    <mergeCell ref="O3:O4"/>
    <mergeCell ref="P3:P4"/>
    <mergeCell ref="Q3:Q4"/>
    <mergeCell ref="R3:R4"/>
    <mergeCell ref="S3:S4"/>
    <mergeCell ref="T3:T4"/>
    <mergeCell ref="J3:J4"/>
    <mergeCell ref="L3:M3"/>
    <mergeCell ref="E5:F5"/>
    <mergeCell ref="I3:I4"/>
    <mergeCell ref="K3:K4"/>
    <mergeCell ref="E7:F7"/>
    <mergeCell ref="E8:F8"/>
    <mergeCell ref="A5:A8"/>
    <mergeCell ref="B5:B8"/>
    <mergeCell ref="C8:D8"/>
    <mergeCell ref="C7:D7"/>
    <mergeCell ref="C5:D5"/>
    <mergeCell ref="C6:D6"/>
    <mergeCell ref="E6:F6"/>
    <mergeCell ref="H30:M30"/>
    <mergeCell ref="B24:C24"/>
    <mergeCell ref="A25:A28"/>
    <mergeCell ref="B25:C25"/>
    <mergeCell ref="B27:C27"/>
    <mergeCell ref="B28:C28"/>
    <mergeCell ref="A22:A24"/>
    <mergeCell ref="B23:C23"/>
    <mergeCell ref="B22:C22"/>
    <mergeCell ref="H27:M27"/>
    <mergeCell ref="H28:M28"/>
    <mergeCell ref="H32:M32"/>
    <mergeCell ref="B31:C31"/>
    <mergeCell ref="D31:F31"/>
    <mergeCell ref="H31:M31"/>
    <mergeCell ref="A32:F32"/>
    <mergeCell ref="A29:A31"/>
    <mergeCell ref="B30:C30"/>
    <mergeCell ref="B29:C29"/>
    <mergeCell ref="H29:M29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scale="96" r:id="rId1"/>
  <headerFooter alignWithMargins="0">
    <oddFooter>&amp;C&amp;"宋体,加粗"&amp;10 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showGridLines="0" workbookViewId="0" topLeftCell="A10">
      <selection activeCell="R40" sqref="R40"/>
    </sheetView>
  </sheetViews>
  <sheetFormatPr defaultColWidth="9.00390625" defaultRowHeight="14.25"/>
  <cols>
    <col min="1" max="1" width="2.75390625" style="3" customWidth="1"/>
    <col min="2" max="2" width="10.375" style="3" customWidth="1"/>
    <col min="3" max="3" width="7.75390625" style="3" customWidth="1"/>
    <col min="4" max="4" width="11.75390625" style="3" customWidth="1"/>
    <col min="5" max="5" width="2.625" style="3" customWidth="1"/>
    <col min="6" max="6" width="2.625" style="1" customWidth="1"/>
    <col min="7" max="14" width="2.625" style="3" customWidth="1"/>
    <col min="15" max="15" width="2.625" style="1" customWidth="1"/>
    <col min="16" max="17" width="2.625" style="4" customWidth="1"/>
    <col min="18" max="18" width="2.625" style="2" customWidth="1"/>
    <col min="19" max="19" width="2.625" style="4" customWidth="1"/>
    <col min="20" max="20" width="2.625" style="3" customWidth="1"/>
    <col min="21" max="21" width="7.625" style="5" customWidth="1"/>
    <col min="22" max="16384" width="9.00390625" style="3" customWidth="1"/>
  </cols>
  <sheetData>
    <row r="1" spans="1:21" ht="27" customHeight="1" thickBot="1">
      <c r="A1" s="135" t="s">
        <v>16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14.25" customHeight="1">
      <c r="A2" s="58" t="s">
        <v>60</v>
      </c>
      <c r="B2" s="84" t="s">
        <v>61</v>
      </c>
      <c r="C2" s="124" t="s">
        <v>62</v>
      </c>
      <c r="D2" s="124"/>
      <c r="E2" s="99" t="s">
        <v>63</v>
      </c>
      <c r="F2" s="99" t="s">
        <v>64</v>
      </c>
      <c r="G2" s="84" t="s">
        <v>65</v>
      </c>
      <c r="H2" s="84"/>
      <c r="I2" s="84"/>
      <c r="J2" s="84"/>
      <c r="K2" s="84"/>
      <c r="L2" s="128" t="s">
        <v>66</v>
      </c>
      <c r="M2" s="84" t="s">
        <v>67</v>
      </c>
      <c r="N2" s="84"/>
      <c r="O2" s="84"/>
      <c r="P2" s="84"/>
      <c r="Q2" s="84"/>
      <c r="R2" s="84"/>
      <c r="S2" s="84"/>
      <c r="T2" s="84"/>
      <c r="U2" s="85" t="s">
        <v>13</v>
      </c>
    </row>
    <row r="3" spans="1:21" ht="14.25" customHeight="1">
      <c r="A3" s="111"/>
      <c r="B3" s="81"/>
      <c r="C3" s="125"/>
      <c r="D3" s="125"/>
      <c r="E3" s="79"/>
      <c r="F3" s="79"/>
      <c r="G3" s="131" t="s">
        <v>0</v>
      </c>
      <c r="H3" s="79" t="s">
        <v>1</v>
      </c>
      <c r="I3" s="79" t="s">
        <v>2</v>
      </c>
      <c r="J3" s="81" t="s">
        <v>3</v>
      </c>
      <c r="K3" s="81"/>
      <c r="L3" s="129"/>
      <c r="M3" s="81">
        <v>1</v>
      </c>
      <c r="N3" s="81">
        <v>2</v>
      </c>
      <c r="O3" s="81">
        <v>3</v>
      </c>
      <c r="P3" s="81">
        <v>4</v>
      </c>
      <c r="Q3" s="81">
        <v>5</v>
      </c>
      <c r="R3" s="81">
        <v>6</v>
      </c>
      <c r="S3" s="81">
        <v>7</v>
      </c>
      <c r="T3" s="81">
        <v>8</v>
      </c>
      <c r="U3" s="86"/>
    </row>
    <row r="4" spans="1:21" ht="15" thickBot="1">
      <c r="A4" s="115"/>
      <c r="B4" s="90"/>
      <c r="C4" s="126"/>
      <c r="D4" s="126"/>
      <c r="E4" s="127"/>
      <c r="F4" s="127"/>
      <c r="G4" s="132"/>
      <c r="H4" s="127"/>
      <c r="I4" s="127"/>
      <c r="J4" s="11" t="s">
        <v>4</v>
      </c>
      <c r="K4" s="11" t="s">
        <v>5</v>
      </c>
      <c r="L4" s="130"/>
      <c r="M4" s="90"/>
      <c r="N4" s="90"/>
      <c r="O4" s="90"/>
      <c r="P4" s="90"/>
      <c r="Q4" s="90"/>
      <c r="R4" s="90"/>
      <c r="S4" s="90"/>
      <c r="T4" s="90"/>
      <c r="U4" s="119"/>
    </row>
    <row r="5" spans="1:21" ht="15" customHeight="1">
      <c r="A5" s="120" t="s">
        <v>6</v>
      </c>
      <c r="B5" s="12" t="s">
        <v>21</v>
      </c>
      <c r="C5" s="118" t="s">
        <v>38</v>
      </c>
      <c r="D5" s="118"/>
      <c r="E5" s="13"/>
      <c r="F5" s="14">
        <v>4</v>
      </c>
      <c r="G5" s="14">
        <v>120</v>
      </c>
      <c r="H5" s="14">
        <v>120</v>
      </c>
      <c r="I5" s="14"/>
      <c r="J5" s="14"/>
      <c r="K5" s="14"/>
      <c r="L5" s="14"/>
      <c r="M5" s="14">
        <v>1</v>
      </c>
      <c r="N5" s="14">
        <v>1</v>
      </c>
      <c r="O5" s="14">
        <v>1</v>
      </c>
      <c r="P5" s="14">
        <v>1</v>
      </c>
      <c r="Q5" s="14"/>
      <c r="R5" s="14"/>
      <c r="S5" s="14"/>
      <c r="T5" s="14"/>
      <c r="U5" s="15" t="s">
        <v>9</v>
      </c>
    </row>
    <row r="6" spans="1:21" ht="15" customHeight="1">
      <c r="A6" s="121"/>
      <c r="B6" s="16">
        <v>15000008</v>
      </c>
      <c r="C6" s="108" t="s">
        <v>39</v>
      </c>
      <c r="D6" s="108"/>
      <c r="E6" s="18"/>
      <c r="F6" s="19">
        <v>3</v>
      </c>
      <c r="G6" s="19">
        <v>48</v>
      </c>
      <c r="H6" s="19">
        <v>48</v>
      </c>
      <c r="I6" s="19"/>
      <c r="J6" s="19"/>
      <c r="K6" s="19"/>
      <c r="L6" s="19">
        <v>8</v>
      </c>
      <c r="M6" s="19">
        <v>3</v>
      </c>
      <c r="N6" s="19"/>
      <c r="O6" s="19"/>
      <c r="P6" s="19"/>
      <c r="Q6" s="19"/>
      <c r="R6" s="19"/>
      <c r="S6" s="19"/>
      <c r="T6" s="19"/>
      <c r="U6" s="20" t="s">
        <v>161</v>
      </c>
    </row>
    <row r="7" spans="1:21" ht="22.5" customHeight="1">
      <c r="A7" s="121"/>
      <c r="B7" s="16" t="s">
        <v>68</v>
      </c>
      <c r="C7" s="123" t="s">
        <v>58</v>
      </c>
      <c r="D7" s="123"/>
      <c r="E7" s="21" t="s">
        <v>8</v>
      </c>
      <c r="F7" s="19">
        <v>6</v>
      </c>
      <c r="G7" s="19">
        <v>96</v>
      </c>
      <c r="H7" s="19">
        <v>96</v>
      </c>
      <c r="I7" s="19"/>
      <c r="J7" s="19"/>
      <c r="K7" s="19"/>
      <c r="L7" s="19"/>
      <c r="M7" s="19"/>
      <c r="N7" s="19">
        <v>2</v>
      </c>
      <c r="O7" s="19"/>
      <c r="P7" s="19">
        <v>4</v>
      </c>
      <c r="Q7" s="19"/>
      <c r="R7" s="19"/>
      <c r="S7" s="19"/>
      <c r="T7" s="19"/>
      <c r="U7" s="20" t="s">
        <v>161</v>
      </c>
    </row>
    <row r="8" spans="1:21" ht="15" customHeight="1">
      <c r="A8" s="121"/>
      <c r="B8" s="16">
        <v>15000005</v>
      </c>
      <c r="C8" s="108" t="s">
        <v>69</v>
      </c>
      <c r="D8" s="108"/>
      <c r="E8" s="21" t="s">
        <v>8</v>
      </c>
      <c r="F8" s="19">
        <v>3</v>
      </c>
      <c r="G8" s="19">
        <v>48</v>
      </c>
      <c r="H8" s="19">
        <v>48</v>
      </c>
      <c r="I8" s="19"/>
      <c r="J8" s="19"/>
      <c r="K8" s="19"/>
      <c r="L8" s="19"/>
      <c r="M8" s="19"/>
      <c r="N8" s="19"/>
      <c r="O8" s="19">
        <v>3</v>
      </c>
      <c r="P8" s="19"/>
      <c r="Q8" s="19"/>
      <c r="R8" s="19"/>
      <c r="S8" s="19"/>
      <c r="T8" s="19"/>
      <c r="U8" s="20" t="s">
        <v>161</v>
      </c>
    </row>
    <row r="9" spans="1:21" ht="15" customHeight="1">
      <c r="A9" s="121"/>
      <c r="B9" s="16">
        <v>15000009</v>
      </c>
      <c r="C9" s="108" t="s">
        <v>70</v>
      </c>
      <c r="D9" s="108"/>
      <c r="E9" s="21" t="s">
        <v>8</v>
      </c>
      <c r="F9" s="19">
        <v>2</v>
      </c>
      <c r="G9" s="19">
        <v>32</v>
      </c>
      <c r="H9" s="19">
        <v>32</v>
      </c>
      <c r="I9" s="19"/>
      <c r="J9" s="19"/>
      <c r="K9" s="19"/>
      <c r="L9" s="19"/>
      <c r="M9" s="19">
        <v>2</v>
      </c>
      <c r="N9" s="19"/>
      <c r="O9" s="19"/>
      <c r="P9" s="19"/>
      <c r="Q9" s="19"/>
      <c r="R9" s="19"/>
      <c r="S9" s="19"/>
      <c r="T9" s="19"/>
      <c r="U9" s="20" t="s">
        <v>161</v>
      </c>
    </row>
    <row r="10" spans="1:21" ht="15" customHeight="1">
      <c r="A10" s="121"/>
      <c r="B10" s="16">
        <v>17000001</v>
      </c>
      <c r="C10" s="108" t="s">
        <v>71</v>
      </c>
      <c r="D10" s="108"/>
      <c r="E10" s="21" t="s">
        <v>8</v>
      </c>
      <c r="F10" s="19">
        <v>3</v>
      </c>
      <c r="G10" s="19">
        <v>48</v>
      </c>
      <c r="H10" s="19">
        <v>24</v>
      </c>
      <c r="I10" s="19"/>
      <c r="J10" s="19">
        <v>24</v>
      </c>
      <c r="K10" s="19">
        <v>24</v>
      </c>
      <c r="L10" s="19"/>
      <c r="M10" s="19">
        <v>3</v>
      </c>
      <c r="N10" s="19"/>
      <c r="O10" s="19"/>
      <c r="P10" s="19"/>
      <c r="Q10" s="19"/>
      <c r="R10" s="19"/>
      <c r="S10" s="19"/>
      <c r="T10" s="19"/>
      <c r="U10" s="20" t="s">
        <v>18</v>
      </c>
    </row>
    <row r="11" spans="1:21" ht="15" customHeight="1">
      <c r="A11" s="121"/>
      <c r="B11" s="16">
        <v>17000002</v>
      </c>
      <c r="C11" s="108" t="s">
        <v>162</v>
      </c>
      <c r="D11" s="108"/>
      <c r="E11" s="21" t="s">
        <v>8</v>
      </c>
      <c r="F11" s="19">
        <v>4</v>
      </c>
      <c r="G11" s="19">
        <v>64</v>
      </c>
      <c r="H11" s="19">
        <v>32</v>
      </c>
      <c r="I11" s="19"/>
      <c r="J11" s="19">
        <v>32</v>
      </c>
      <c r="K11" s="19">
        <v>8</v>
      </c>
      <c r="L11" s="19"/>
      <c r="M11" s="19"/>
      <c r="N11" s="19">
        <v>4</v>
      </c>
      <c r="O11" s="19"/>
      <c r="P11" s="19"/>
      <c r="Q11" s="19"/>
      <c r="R11" s="19"/>
      <c r="S11" s="19"/>
      <c r="T11" s="19"/>
      <c r="U11" s="20" t="s">
        <v>18</v>
      </c>
    </row>
    <row r="12" spans="1:21" ht="15" customHeight="1">
      <c r="A12" s="121"/>
      <c r="B12" s="16" t="s">
        <v>72</v>
      </c>
      <c r="C12" s="108" t="s">
        <v>73</v>
      </c>
      <c r="D12" s="108"/>
      <c r="E12" s="21" t="s">
        <v>8</v>
      </c>
      <c r="F12" s="19">
        <v>11</v>
      </c>
      <c r="G12" s="19">
        <v>176</v>
      </c>
      <c r="H12" s="19">
        <v>176</v>
      </c>
      <c r="I12" s="19"/>
      <c r="J12" s="19"/>
      <c r="K12" s="19"/>
      <c r="L12" s="19">
        <v>8</v>
      </c>
      <c r="M12" s="19">
        <v>5.5</v>
      </c>
      <c r="N12" s="19">
        <v>5.5</v>
      </c>
      <c r="O12" s="19"/>
      <c r="P12" s="19"/>
      <c r="Q12" s="19"/>
      <c r="R12" s="19"/>
      <c r="S12" s="19"/>
      <c r="T12" s="19"/>
      <c r="U12" s="20" t="s">
        <v>156</v>
      </c>
    </row>
    <row r="13" spans="1:21" ht="15" customHeight="1">
      <c r="A13" s="121"/>
      <c r="B13" s="16" t="s">
        <v>74</v>
      </c>
      <c r="C13" s="108" t="s">
        <v>75</v>
      </c>
      <c r="D13" s="108"/>
      <c r="E13" s="21" t="s">
        <v>8</v>
      </c>
      <c r="F13" s="19">
        <v>16</v>
      </c>
      <c r="G13" s="19">
        <v>256</v>
      </c>
      <c r="H13" s="19">
        <v>256</v>
      </c>
      <c r="I13" s="19"/>
      <c r="J13" s="19"/>
      <c r="K13" s="19"/>
      <c r="L13" s="19"/>
      <c r="M13" s="19">
        <v>4</v>
      </c>
      <c r="N13" s="19">
        <v>4</v>
      </c>
      <c r="O13" s="19">
        <v>4</v>
      </c>
      <c r="P13" s="19">
        <v>4</v>
      </c>
      <c r="Q13" s="19"/>
      <c r="R13" s="19"/>
      <c r="S13" s="19"/>
      <c r="T13" s="19"/>
      <c r="U13" s="20" t="s">
        <v>157</v>
      </c>
    </row>
    <row r="14" spans="1:21" ht="15" customHeight="1">
      <c r="A14" s="121"/>
      <c r="B14" s="16" t="s">
        <v>76</v>
      </c>
      <c r="C14" s="108" t="s">
        <v>77</v>
      </c>
      <c r="D14" s="108"/>
      <c r="E14" s="21" t="s">
        <v>8</v>
      </c>
      <c r="F14" s="19">
        <v>8</v>
      </c>
      <c r="G14" s="19">
        <v>128</v>
      </c>
      <c r="H14" s="19">
        <v>128</v>
      </c>
      <c r="I14" s="19"/>
      <c r="J14" s="19"/>
      <c r="K14" s="19"/>
      <c r="L14" s="19"/>
      <c r="M14" s="19"/>
      <c r="N14" s="19">
        <v>4</v>
      </c>
      <c r="O14" s="19">
        <v>4</v>
      </c>
      <c r="P14" s="19"/>
      <c r="Q14" s="19"/>
      <c r="R14" s="19"/>
      <c r="S14" s="19"/>
      <c r="T14" s="19"/>
      <c r="U14" s="20" t="s">
        <v>156</v>
      </c>
    </row>
    <row r="15" spans="1:21" ht="15" customHeight="1">
      <c r="A15" s="121"/>
      <c r="B15" s="16" t="s">
        <v>78</v>
      </c>
      <c r="C15" s="108" t="s">
        <v>79</v>
      </c>
      <c r="D15" s="108"/>
      <c r="E15" s="18"/>
      <c r="F15" s="22">
        <v>3</v>
      </c>
      <c r="G15" s="19">
        <v>48</v>
      </c>
      <c r="H15" s="19"/>
      <c r="I15" s="19">
        <v>48</v>
      </c>
      <c r="J15" s="19"/>
      <c r="K15" s="19"/>
      <c r="L15" s="19"/>
      <c r="M15" s="19"/>
      <c r="N15" s="22">
        <v>1.5</v>
      </c>
      <c r="O15" s="22">
        <v>1.5</v>
      </c>
      <c r="P15" s="19"/>
      <c r="Q15" s="19"/>
      <c r="R15" s="19"/>
      <c r="S15" s="19"/>
      <c r="T15" s="19"/>
      <c r="U15" s="20" t="s">
        <v>156</v>
      </c>
    </row>
    <row r="16" spans="1:21" ht="15" customHeight="1">
      <c r="A16" s="121"/>
      <c r="B16" s="16" t="s">
        <v>80</v>
      </c>
      <c r="C16" s="108" t="s">
        <v>81</v>
      </c>
      <c r="D16" s="108"/>
      <c r="E16" s="21" t="s">
        <v>8</v>
      </c>
      <c r="F16" s="19">
        <v>2.5</v>
      </c>
      <c r="G16" s="19">
        <v>40</v>
      </c>
      <c r="H16" s="19">
        <v>40</v>
      </c>
      <c r="I16" s="19"/>
      <c r="J16" s="19"/>
      <c r="K16" s="19"/>
      <c r="L16" s="19"/>
      <c r="M16" s="19"/>
      <c r="N16" s="19">
        <v>2.5</v>
      </c>
      <c r="O16" s="19"/>
      <c r="P16" s="19"/>
      <c r="Q16" s="19"/>
      <c r="R16" s="19"/>
      <c r="S16" s="19"/>
      <c r="T16" s="19"/>
      <c r="U16" s="20" t="s">
        <v>156</v>
      </c>
    </row>
    <row r="17" spans="1:21" ht="15" customHeight="1">
      <c r="A17" s="121"/>
      <c r="B17" s="16" t="s">
        <v>82</v>
      </c>
      <c r="C17" s="108" t="s">
        <v>83</v>
      </c>
      <c r="D17" s="108"/>
      <c r="E17" s="21" t="s">
        <v>8</v>
      </c>
      <c r="F17" s="19">
        <v>2.5</v>
      </c>
      <c r="G17" s="19">
        <v>40</v>
      </c>
      <c r="H17" s="19">
        <v>40</v>
      </c>
      <c r="I17" s="19"/>
      <c r="J17" s="19"/>
      <c r="K17" s="19"/>
      <c r="L17" s="19"/>
      <c r="M17" s="19"/>
      <c r="N17" s="19"/>
      <c r="O17" s="19">
        <v>2.5</v>
      </c>
      <c r="P17" s="19"/>
      <c r="Q17" s="19"/>
      <c r="R17" s="19"/>
      <c r="S17" s="19"/>
      <c r="T17" s="19"/>
      <c r="U17" s="20" t="s">
        <v>156</v>
      </c>
    </row>
    <row r="18" spans="1:21" ht="15" customHeight="1" thickBot="1">
      <c r="A18" s="122"/>
      <c r="B18" s="65" t="s">
        <v>84</v>
      </c>
      <c r="C18" s="65"/>
      <c r="D18" s="65"/>
      <c r="E18" s="65"/>
      <c r="F18" s="24">
        <f>SUM(F5:F17)</f>
        <v>68</v>
      </c>
      <c r="G18" s="24">
        <f>SUM(G5:G17)</f>
        <v>1144</v>
      </c>
      <c r="H18" s="24">
        <f>SUM(H5:H17)</f>
        <v>1040</v>
      </c>
      <c r="I18" s="24">
        <f>SUM(I5:I17)</f>
        <v>48</v>
      </c>
      <c r="J18" s="24">
        <f aca="true" t="shared" si="0" ref="J18:P18">SUM(J5:J17)</f>
        <v>56</v>
      </c>
      <c r="K18" s="24">
        <f t="shared" si="0"/>
        <v>32</v>
      </c>
      <c r="L18" s="24">
        <f t="shared" si="0"/>
        <v>16</v>
      </c>
      <c r="M18" s="24">
        <f>SUM(M5:M17)</f>
        <v>18.5</v>
      </c>
      <c r="N18" s="24">
        <f t="shared" si="0"/>
        <v>24.5</v>
      </c>
      <c r="O18" s="24">
        <f t="shared" si="0"/>
        <v>16</v>
      </c>
      <c r="P18" s="24">
        <f t="shared" si="0"/>
        <v>9</v>
      </c>
      <c r="Q18" s="24"/>
      <c r="R18" s="24"/>
      <c r="S18" s="24"/>
      <c r="T18" s="24"/>
      <c r="U18" s="25"/>
    </row>
    <row r="19" spans="1:21" ht="15" customHeight="1">
      <c r="A19" s="70" t="s">
        <v>85</v>
      </c>
      <c r="B19" s="26" t="s">
        <v>86</v>
      </c>
      <c r="C19" s="117" t="s">
        <v>87</v>
      </c>
      <c r="D19" s="117"/>
      <c r="E19" s="27"/>
      <c r="F19" s="28">
        <v>1</v>
      </c>
      <c r="G19" s="28">
        <v>16</v>
      </c>
      <c r="H19" s="28">
        <v>16</v>
      </c>
      <c r="I19" s="28"/>
      <c r="J19" s="28"/>
      <c r="K19" s="28"/>
      <c r="L19" s="28"/>
      <c r="M19" s="28">
        <v>1</v>
      </c>
      <c r="N19" s="28"/>
      <c r="O19" s="28"/>
      <c r="P19" s="28"/>
      <c r="Q19" s="28"/>
      <c r="R19" s="28"/>
      <c r="S19" s="28"/>
      <c r="T19" s="28"/>
      <c r="U19" s="29" t="s">
        <v>159</v>
      </c>
    </row>
    <row r="20" spans="1:21" ht="15" customHeight="1">
      <c r="A20" s="111"/>
      <c r="B20" s="26" t="s">
        <v>158</v>
      </c>
      <c r="C20" s="117" t="s">
        <v>152</v>
      </c>
      <c r="D20" s="117"/>
      <c r="E20" s="27" t="s">
        <v>8</v>
      </c>
      <c r="F20" s="28">
        <v>5.5</v>
      </c>
      <c r="G20" s="28">
        <v>88</v>
      </c>
      <c r="H20" s="28">
        <v>88</v>
      </c>
      <c r="I20" s="28"/>
      <c r="J20" s="28"/>
      <c r="K20" s="28"/>
      <c r="L20" s="28"/>
      <c r="M20" s="28">
        <v>3</v>
      </c>
      <c r="N20" s="28">
        <v>2.5</v>
      </c>
      <c r="O20" s="28"/>
      <c r="P20" s="28"/>
      <c r="Q20" s="28"/>
      <c r="R20" s="28"/>
      <c r="S20" s="28"/>
      <c r="T20" s="28"/>
      <c r="U20" s="29" t="s">
        <v>153</v>
      </c>
    </row>
    <row r="21" spans="1:21" ht="15" customHeight="1">
      <c r="A21" s="111"/>
      <c r="B21" s="16" t="s">
        <v>88</v>
      </c>
      <c r="C21" s="108" t="s">
        <v>89</v>
      </c>
      <c r="D21" s="108"/>
      <c r="E21" s="17" t="s">
        <v>8</v>
      </c>
      <c r="F21" s="19">
        <v>3.5</v>
      </c>
      <c r="G21" s="19">
        <v>56</v>
      </c>
      <c r="H21" s="19">
        <v>48</v>
      </c>
      <c r="I21" s="19">
        <v>8</v>
      </c>
      <c r="J21" s="19"/>
      <c r="K21" s="19"/>
      <c r="L21" s="19"/>
      <c r="M21" s="19"/>
      <c r="N21" s="19"/>
      <c r="O21" s="19">
        <v>3.5</v>
      </c>
      <c r="P21" s="19"/>
      <c r="Q21" s="19"/>
      <c r="R21" s="19"/>
      <c r="S21" s="19"/>
      <c r="T21" s="19"/>
      <c r="U21" s="20" t="s">
        <v>163</v>
      </c>
    </row>
    <row r="22" spans="1:21" ht="15" customHeight="1">
      <c r="A22" s="111"/>
      <c r="B22" s="16" t="s">
        <v>90</v>
      </c>
      <c r="C22" s="108" t="s">
        <v>91</v>
      </c>
      <c r="D22" s="108"/>
      <c r="E22" s="17" t="s">
        <v>8</v>
      </c>
      <c r="F22" s="19">
        <v>4.5</v>
      </c>
      <c r="G22" s="19">
        <v>72</v>
      </c>
      <c r="H22" s="19">
        <v>68</v>
      </c>
      <c r="I22" s="19">
        <v>4</v>
      </c>
      <c r="J22" s="19"/>
      <c r="K22" s="19"/>
      <c r="L22" s="19"/>
      <c r="M22" s="19"/>
      <c r="N22" s="19"/>
      <c r="O22" s="19">
        <v>4.5</v>
      </c>
      <c r="P22" s="19"/>
      <c r="Q22" s="19"/>
      <c r="R22" s="19"/>
      <c r="S22" s="19"/>
      <c r="T22" s="19"/>
      <c r="U22" s="20" t="s">
        <v>20</v>
      </c>
    </row>
    <row r="23" spans="1:21" ht="15" customHeight="1">
      <c r="A23" s="111"/>
      <c r="B23" s="16" t="s">
        <v>92</v>
      </c>
      <c r="C23" s="108" t="s">
        <v>93</v>
      </c>
      <c r="D23" s="108"/>
      <c r="E23" s="17" t="s">
        <v>8</v>
      </c>
      <c r="F23" s="19">
        <v>4</v>
      </c>
      <c r="G23" s="19">
        <v>64</v>
      </c>
      <c r="H23" s="19">
        <v>56</v>
      </c>
      <c r="I23" s="19">
        <v>8</v>
      </c>
      <c r="J23" s="19"/>
      <c r="K23" s="19"/>
      <c r="L23" s="19"/>
      <c r="M23" s="19"/>
      <c r="N23" s="19"/>
      <c r="O23" s="19"/>
      <c r="P23" s="19">
        <v>4</v>
      </c>
      <c r="Q23" s="19"/>
      <c r="R23" s="19"/>
      <c r="S23" s="19"/>
      <c r="T23" s="19"/>
      <c r="U23" s="20" t="s">
        <v>19</v>
      </c>
    </row>
    <row r="24" spans="1:21" ht="15" customHeight="1">
      <c r="A24" s="111"/>
      <c r="B24" s="16" t="s">
        <v>94</v>
      </c>
      <c r="C24" s="108" t="s">
        <v>95</v>
      </c>
      <c r="D24" s="108"/>
      <c r="E24" s="17" t="s">
        <v>8</v>
      </c>
      <c r="F24" s="19">
        <v>4.5</v>
      </c>
      <c r="G24" s="19">
        <v>72</v>
      </c>
      <c r="H24" s="19">
        <v>64</v>
      </c>
      <c r="I24" s="19">
        <v>8</v>
      </c>
      <c r="J24" s="19"/>
      <c r="K24" s="19"/>
      <c r="L24" s="19"/>
      <c r="M24" s="19"/>
      <c r="N24" s="19"/>
      <c r="O24" s="19"/>
      <c r="P24" s="19">
        <v>4.5</v>
      </c>
      <c r="Q24" s="19"/>
      <c r="R24" s="19"/>
      <c r="S24" s="19"/>
      <c r="T24" s="19"/>
      <c r="U24" s="20" t="s">
        <v>12</v>
      </c>
    </row>
    <row r="25" spans="1:21" ht="15" customHeight="1">
      <c r="A25" s="111"/>
      <c r="B25" s="16" t="s">
        <v>22</v>
      </c>
      <c r="C25" s="108" t="s">
        <v>41</v>
      </c>
      <c r="D25" s="108"/>
      <c r="E25" s="17" t="s">
        <v>8</v>
      </c>
      <c r="F25" s="19">
        <v>6</v>
      </c>
      <c r="G25" s="19">
        <v>96</v>
      </c>
      <c r="H25" s="19">
        <v>96</v>
      </c>
      <c r="I25" s="19"/>
      <c r="J25" s="19"/>
      <c r="K25" s="19"/>
      <c r="L25" s="19"/>
      <c r="M25" s="19"/>
      <c r="N25" s="19"/>
      <c r="O25" s="19"/>
      <c r="P25" s="19">
        <v>3.5</v>
      </c>
      <c r="Q25" s="19">
        <v>2.5</v>
      </c>
      <c r="R25" s="19"/>
      <c r="S25" s="19"/>
      <c r="T25" s="19"/>
      <c r="U25" s="29" t="s">
        <v>159</v>
      </c>
    </row>
    <row r="26" spans="1:21" ht="15" customHeight="1">
      <c r="A26" s="111"/>
      <c r="B26" s="16" t="s">
        <v>148</v>
      </c>
      <c r="C26" s="133" t="s">
        <v>149</v>
      </c>
      <c r="D26" s="134"/>
      <c r="E26" s="31"/>
      <c r="F26" s="34">
        <v>3</v>
      </c>
      <c r="G26" s="34">
        <v>48</v>
      </c>
      <c r="H26" s="34">
        <v>26</v>
      </c>
      <c r="I26" s="34"/>
      <c r="J26" s="34">
        <v>22</v>
      </c>
      <c r="K26" s="34"/>
      <c r="L26" s="34"/>
      <c r="M26" s="34"/>
      <c r="N26" s="34"/>
      <c r="O26" s="34"/>
      <c r="P26" s="34">
        <v>3</v>
      </c>
      <c r="Q26" s="34"/>
      <c r="R26" s="48"/>
      <c r="S26" s="48"/>
      <c r="T26" s="19"/>
      <c r="U26" s="29" t="s">
        <v>159</v>
      </c>
    </row>
    <row r="27" spans="1:21" ht="15" customHeight="1">
      <c r="A27" s="111"/>
      <c r="B27" s="16" t="s">
        <v>28</v>
      </c>
      <c r="C27" s="108" t="s">
        <v>45</v>
      </c>
      <c r="D27" s="108"/>
      <c r="E27" s="17" t="s">
        <v>8</v>
      </c>
      <c r="F27" s="22">
        <v>2.5</v>
      </c>
      <c r="G27" s="19">
        <v>40</v>
      </c>
      <c r="H27" s="19">
        <v>40</v>
      </c>
      <c r="I27" s="19"/>
      <c r="J27" s="19"/>
      <c r="K27" s="19"/>
      <c r="L27" s="19"/>
      <c r="M27" s="19"/>
      <c r="N27" s="19"/>
      <c r="O27" s="19"/>
      <c r="P27" s="19"/>
      <c r="Q27" s="19">
        <v>2.5</v>
      </c>
      <c r="R27" s="22"/>
      <c r="S27" s="19"/>
      <c r="T27" s="19"/>
      <c r="U27" s="29" t="s">
        <v>159</v>
      </c>
    </row>
    <row r="28" spans="1:21" ht="15" customHeight="1">
      <c r="A28" s="111"/>
      <c r="B28" s="16" t="s">
        <v>26</v>
      </c>
      <c r="C28" s="108" t="s">
        <v>40</v>
      </c>
      <c r="D28" s="108"/>
      <c r="E28" s="31" t="s">
        <v>8</v>
      </c>
      <c r="F28" s="19">
        <v>3</v>
      </c>
      <c r="G28" s="19">
        <v>48</v>
      </c>
      <c r="H28" s="19">
        <v>48</v>
      </c>
      <c r="I28" s="19"/>
      <c r="J28" s="19"/>
      <c r="K28" s="19"/>
      <c r="L28" s="19"/>
      <c r="M28" s="19"/>
      <c r="N28" s="19"/>
      <c r="O28" s="19"/>
      <c r="P28" s="19"/>
      <c r="Q28" s="19">
        <v>3</v>
      </c>
      <c r="R28" s="19"/>
      <c r="S28" s="19"/>
      <c r="T28" s="19"/>
      <c r="U28" s="29" t="s">
        <v>159</v>
      </c>
    </row>
    <row r="29" spans="1:21" ht="15" customHeight="1">
      <c r="A29" s="111"/>
      <c r="B29" s="16" t="s">
        <v>27</v>
      </c>
      <c r="C29" s="108" t="s">
        <v>145</v>
      </c>
      <c r="D29" s="108"/>
      <c r="E29" s="17" t="s">
        <v>8</v>
      </c>
      <c r="F29" s="19">
        <v>2.5</v>
      </c>
      <c r="G29" s="19">
        <v>40</v>
      </c>
      <c r="H29" s="19">
        <v>40</v>
      </c>
      <c r="I29" s="19"/>
      <c r="J29" s="19"/>
      <c r="K29" s="19"/>
      <c r="L29" s="19"/>
      <c r="M29" s="19"/>
      <c r="N29" s="19"/>
      <c r="O29" s="19"/>
      <c r="P29" s="19"/>
      <c r="Q29" s="19">
        <v>2.5</v>
      </c>
      <c r="R29" s="19"/>
      <c r="S29" s="19"/>
      <c r="T29" s="19"/>
      <c r="U29" s="29" t="s">
        <v>159</v>
      </c>
    </row>
    <row r="30" spans="1:21" ht="15" customHeight="1">
      <c r="A30" s="111"/>
      <c r="B30" s="16" t="s">
        <v>24</v>
      </c>
      <c r="C30" s="108" t="s">
        <v>143</v>
      </c>
      <c r="D30" s="108"/>
      <c r="E30" s="17" t="s">
        <v>10</v>
      </c>
      <c r="F30" s="22">
        <v>2.5</v>
      </c>
      <c r="G30" s="19">
        <v>40</v>
      </c>
      <c r="H30" s="19">
        <v>40</v>
      </c>
      <c r="I30" s="19"/>
      <c r="J30" s="19"/>
      <c r="K30" s="19"/>
      <c r="L30" s="19"/>
      <c r="M30" s="19"/>
      <c r="N30" s="19"/>
      <c r="O30" s="19"/>
      <c r="P30" s="22"/>
      <c r="Q30" s="22"/>
      <c r="R30" s="19">
        <v>2.5</v>
      </c>
      <c r="S30" s="19"/>
      <c r="T30" s="19"/>
      <c r="U30" s="29" t="s">
        <v>159</v>
      </c>
    </row>
    <row r="31" spans="1:21" ht="15" customHeight="1">
      <c r="A31" s="111"/>
      <c r="B31" s="16" t="s">
        <v>23</v>
      </c>
      <c r="C31" s="78" t="s">
        <v>42</v>
      </c>
      <c r="D31" s="78"/>
      <c r="E31" s="10" t="s">
        <v>10</v>
      </c>
      <c r="F31" s="18">
        <v>4</v>
      </c>
      <c r="G31" s="18">
        <v>64</v>
      </c>
      <c r="H31" s="18">
        <v>64</v>
      </c>
      <c r="I31" s="18"/>
      <c r="J31" s="19"/>
      <c r="K31" s="19"/>
      <c r="L31" s="19"/>
      <c r="M31" s="19"/>
      <c r="N31" s="19"/>
      <c r="O31" s="19"/>
      <c r="P31" s="19"/>
      <c r="Q31" s="19"/>
      <c r="R31" s="19">
        <v>4</v>
      </c>
      <c r="S31" s="19"/>
      <c r="T31" s="19"/>
      <c r="U31" s="29" t="s">
        <v>159</v>
      </c>
    </row>
    <row r="32" spans="1:21" ht="15" customHeight="1">
      <c r="A32" s="111"/>
      <c r="B32" s="16" t="s">
        <v>43</v>
      </c>
      <c r="C32" s="108" t="s">
        <v>44</v>
      </c>
      <c r="D32" s="108"/>
      <c r="E32" s="17" t="s">
        <v>8</v>
      </c>
      <c r="F32" s="19">
        <v>3.5</v>
      </c>
      <c r="G32" s="19">
        <v>56</v>
      </c>
      <c r="H32" s="19">
        <v>56</v>
      </c>
      <c r="I32" s="19"/>
      <c r="J32" s="19"/>
      <c r="K32" s="19"/>
      <c r="L32" s="19"/>
      <c r="M32" s="19"/>
      <c r="N32" s="19"/>
      <c r="O32" s="19"/>
      <c r="P32" s="19"/>
      <c r="Q32" s="19"/>
      <c r="R32" s="19">
        <v>2</v>
      </c>
      <c r="S32" s="19">
        <v>1.5</v>
      </c>
      <c r="T32" s="19"/>
      <c r="U32" s="29" t="s">
        <v>159</v>
      </c>
    </row>
    <row r="33" spans="1:21" ht="15" customHeight="1">
      <c r="A33" s="111"/>
      <c r="B33" s="32" t="s">
        <v>103</v>
      </c>
      <c r="C33" s="117" t="s">
        <v>104</v>
      </c>
      <c r="D33" s="117"/>
      <c r="E33" s="33" t="s">
        <v>10</v>
      </c>
      <c r="F33" s="34">
        <v>3</v>
      </c>
      <c r="G33" s="34">
        <v>48</v>
      </c>
      <c r="H33" s="34">
        <v>48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>
        <v>3</v>
      </c>
      <c r="T33" s="34"/>
      <c r="U33" s="29" t="s">
        <v>159</v>
      </c>
    </row>
    <row r="34" spans="1:21" ht="15" customHeight="1">
      <c r="A34" s="111"/>
      <c r="B34" s="16" t="s">
        <v>46</v>
      </c>
      <c r="C34" s="108" t="s">
        <v>47</v>
      </c>
      <c r="D34" s="108"/>
      <c r="E34" s="17"/>
      <c r="F34" s="22">
        <v>4.5</v>
      </c>
      <c r="G34" s="19"/>
      <c r="H34" s="19"/>
      <c r="I34" s="19">
        <v>72</v>
      </c>
      <c r="J34" s="19"/>
      <c r="K34" s="19"/>
      <c r="L34" s="19"/>
      <c r="M34" s="19"/>
      <c r="N34" s="19"/>
      <c r="O34" s="19"/>
      <c r="P34" s="34">
        <v>1</v>
      </c>
      <c r="Q34" s="34">
        <v>1</v>
      </c>
      <c r="R34" s="34">
        <v>1.5</v>
      </c>
      <c r="S34" s="35">
        <v>1</v>
      </c>
      <c r="T34" s="34"/>
      <c r="U34" s="29" t="s">
        <v>159</v>
      </c>
    </row>
    <row r="35" spans="1:21" ht="15" customHeight="1" thickBot="1">
      <c r="A35" s="115"/>
      <c r="B35" s="116" t="s">
        <v>96</v>
      </c>
      <c r="C35" s="116"/>
      <c r="D35" s="116"/>
      <c r="E35" s="116"/>
      <c r="F35" s="37">
        <f>SUM(F19:F34)</f>
        <v>57.5</v>
      </c>
      <c r="G35" s="37">
        <f>SUM(G19:G34)</f>
        <v>848</v>
      </c>
      <c r="H35" s="37">
        <f>SUM(H19:H34)</f>
        <v>798</v>
      </c>
      <c r="I35" s="37">
        <f>SUM(I19:I34)</f>
        <v>100</v>
      </c>
      <c r="J35" s="37">
        <f>SUM(J19:J34)</f>
        <v>22</v>
      </c>
      <c r="K35" s="37"/>
      <c r="L35" s="37"/>
      <c r="M35" s="37">
        <f aca="true" t="shared" si="1" ref="M35:S35">SUM(M19:M34)</f>
        <v>4</v>
      </c>
      <c r="N35" s="37">
        <f t="shared" si="1"/>
        <v>2.5</v>
      </c>
      <c r="O35" s="37">
        <f t="shared" si="1"/>
        <v>8</v>
      </c>
      <c r="P35" s="37">
        <f t="shared" si="1"/>
        <v>16</v>
      </c>
      <c r="Q35" s="37">
        <f t="shared" si="1"/>
        <v>11.5</v>
      </c>
      <c r="R35" s="37">
        <f t="shared" si="1"/>
        <v>10</v>
      </c>
      <c r="S35" s="37">
        <f t="shared" si="1"/>
        <v>5.5</v>
      </c>
      <c r="T35" s="37"/>
      <c r="U35" s="25"/>
    </row>
    <row r="36" spans="1:21" ht="15" customHeight="1">
      <c r="A36" s="58" t="s">
        <v>48</v>
      </c>
      <c r="B36" s="12" t="s">
        <v>29</v>
      </c>
      <c r="C36" s="118" t="s">
        <v>49</v>
      </c>
      <c r="D36" s="118"/>
      <c r="E36" s="13"/>
      <c r="F36" s="14">
        <v>2</v>
      </c>
      <c r="G36" s="14">
        <v>32</v>
      </c>
      <c r="H36" s="14">
        <v>32</v>
      </c>
      <c r="I36" s="14"/>
      <c r="J36" s="14"/>
      <c r="K36" s="14"/>
      <c r="L36" s="14"/>
      <c r="M36" s="14"/>
      <c r="N36" s="14"/>
      <c r="O36" s="14"/>
      <c r="P36" s="14">
        <v>2</v>
      </c>
      <c r="Q36" s="14"/>
      <c r="R36" s="14"/>
      <c r="S36" s="14"/>
      <c r="T36" s="14"/>
      <c r="U36" s="29" t="s">
        <v>156</v>
      </c>
    </row>
    <row r="37" spans="1:21" ht="15" customHeight="1">
      <c r="A37" s="111"/>
      <c r="B37" s="16" t="s">
        <v>30</v>
      </c>
      <c r="C37" s="108" t="s">
        <v>50</v>
      </c>
      <c r="D37" s="108"/>
      <c r="E37" s="18"/>
      <c r="F37" s="19">
        <v>2</v>
      </c>
      <c r="G37" s="19">
        <v>32</v>
      </c>
      <c r="H37" s="19">
        <v>32</v>
      </c>
      <c r="I37" s="19"/>
      <c r="J37" s="19"/>
      <c r="K37" s="19"/>
      <c r="L37" s="19"/>
      <c r="M37" s="19"/>
      <c r="N37" s="19"/>
      <c r="O37" s="19"/>
      <c r="P37" s="19">
        <v>2</v>
      </c>
      <c r="Q37" s="19"/>
      <c r="R37" s="19"/>
      <c r="S37" s="19"/>
      <c r="T37" s="19"/>
      <c r="U37" s="20" t="s">
        <v>156</v>
      </c>
    </row>
    <row r="38" spans="1:21" ht="15" customHeight="1">
      <c r="A38" s="111"/>
      <c r="B38" s="16" t="s">
        <v>31</v>
      </c>
      <c r="C38" s="108" t="s">
        <v>51</v>
      </c>
      <c r="D38" s="108"/>
      <c r="E38" s="18"/>
      <c r="F38" s="19">
        <v>2</v>
      </c>
      <c r="G38" s="19">
        <v>32</v>
      </c>
      <c r="H38" s="19">
        <v>32</v>
      </c>
      <c r="I38" s="19"/>
      <c r="J38" s="19"/>
      <c r="K38" s="19"/>
      <c r="L38" s="19"/>
      <c r="M38" s="19"/>
      <c r="N38" s="19"/>
      <c r="O38" s="19"/>
      <c r="P38" s="19"/>
      <c r="Q38" s="19">
        <v>2</v>
      </c>
      <c r="R38" s="19"/>
      <c r="S38" s="19"/>
      <c r="T38" s="19"/>
      <c r="U38" s="29" t="s">
        <v>159</v>
      </c>
    </row>
    <row r="39" spans="1:21" ht="15" customHeight="1">
      <c r="A39" s="112"/>
      <c r="B39" s="16" t="s">
        <v>32</v>
      </c>
      <c r="C39" s="108" t="s">
        <v>52</v>
      </c>
      <c r="D39" s="108"/>
      <c r="E39" s="17"/>
      <c r="F39" s="22">
        <v>2</v>
      </c>
      <c r="G39" s="19">
        <v>32</v>
      </c>
      <c r="H39" s="19">
        <v>32</v>
      </c>
      <c r="I39" s="19"/>
      <c r="J39" s="19"/>
      <c r="K39" s="19"/>
      <c r="L39" s="19"/>
      <c r="M39" s="19"/>
      <c r="N39" s="19"/>
      <c r="O39" s="19"/>
      <c r="P39" s="19"/>
      <c r="Q39" s="19">
        <v>2</v>
      </c>
      <c r="R39" s="22"/>
      <c r="S39" s="19"/>
      <c r="T39" s="19"/>
      <c r="U39" s="29" t="s">
        <v>159</v>
      </c>
    </row>
    <row r="40" spans="1:21" ht="15" customHeight="1">
      <c r="A40" s="112"/>
      <c r="B40" s="16" t="s">
        <v>34</v>
      </c>
      <c r="C40" s="108" t="s">
        <v>54</v>
      </c>
      <c r="D40" s="108"/>
      <c r="E40" s="18"/>
      <c r="F40" s="19">
        <v>2</v>
      </c>
      <c r="G40" s="19">
        <v>32</v>
      </c>
      <c r="H40" s="19">
        <v>32</v>
      </c>
      <c r="I40" s="19"/>
      <c r="J40" s="19"/>
      <c r="K40" s="19"/>
      <c r="L40" s="19"/>
      <c r="M40" s="19"/>
      <c r="N40" s="19"/>
      <c r="O40" s="19"/>
      <c r="P40" s="19"/>
      <c r="Q40" s="19"/>
      <c r="R40" s="19">
        <v>2</v>
      </c>
      <c r="S40" s="19"/>
      <c r="T40" s="19"/>
      <c r="U40" s="29" t="s">
        <v>159</v>
      </c>
    </row>
    <row r="41" spans="1:21" ht="15" customHeight="1">
      <c r="A41" s="112"/>
      <c r="B41" s="16" t="s">
        <v>36</v>
      </c>
      <c r="C41" s="108" t="s">
        <v>56</v>
      </c>
      <c r="D41" s="108"/>
      <c r="E41" s="31"/>
      <c r="F41" s="19">
        <v>2</v>
      </c>
      <c r="G41" s="22">
        <v>32</v>
      </c>
      <c r="H41" s="22">
        <v>32</v>
      </c>
      <c r="I41" s="19"/>
      <c r="J41" s="19"/>
      <c r="K41" s="19"/>
      <c r="L41" s="19"/>
      <c r="M41" s="19"/>
      <c r="N41" s="19"/>
      <c r="O41" s="19"/>
      <c r="P41" s="19"/>
      <c r="Q41" s="19">
        <v>2</v>
      </c>
      <c r="R41" s="19"/>
      <c r="S41" s="19"/>
      <c r="T41" s="19"/>
      <c r="U41" s="29" t="s">
        <v>159</v>
      </c>
    </row>
    <row r="42" spans="1:21" ht="15" customHeight="1">
      <c r="A42" s="112"/>
      <c r="B42" s="16" t="s">
        <v>35</v>
      </c>
      <c r="C42" s="108" t="s">
        <v>55</v>
      </c>
      <c r="D42" s="108"/>
      <c r="E42" s="18"/>
      <c r="F42" s="19">
        <v>2</v>
      </c>
      <c r="G42" s="19">
        <v>32</v>
      </c>
      <c r="H42" s="19">
        <v>32</v>
      </c>
      <c r="I42" s="19"/>
      <c r="J42" s="19"/>
      <c r="K42" s="19"/>
      <c r="L42" s="19"/>
      <c r="M42" s="19"/>
      <c r="N42" s="19"/>
      <c r="O42" s="19"/>
      <c r="P42" s="19"/>
      <c r="Q42" s="19">
        <v>2</v>
      </c>
      <c r="R42" s="19"/>
      <c r="S42" s="19"/>
      <c r="T42" s="19"/>
      <c r="U42" s="29" t="s">
        <v>159</v>
      </c>
    </row>
    <row r="43" spans="1:21" ht="15" customHeight="1">
      <c r="A43" s="112"/>
      <c r="B43" s="16" t="s">
        <v>25</v>
      </c>
      <c r="C43" s="108" t="s">
        <v>144</v>
      </c>
      <c r="D43" s="108"/>
      <c r="E43" s="17"/>
      <c r="F43" s="19">
        <v>2</v>
      </c>
      <c r="G43" s="19">
        <v>32</v>
      </c>
      <c r="H43" s="19">
        <v>32</v>
      </c>
      <c r="I43" s="19"/>
      <c r="J43" s="19"/>
      <c r="K43" s="19"/>
      <c r="L43" s="19"/>
      <c r="M43" s="19"/>
      <c r="N43" s="19"/>
      <c r="O43" s="19"/>
      <c r="P43" s="22"/>
      <c r="Q43" s="22"/>
      <c r="R43" s="19">
        <v>2</v>
      </c>
      <c r="S43" s="19"/>
      <c r="T43" s="19"/>
      <c r="U43" s="29" t="s">
        <v>159</v>
      </c>
    </row>
    <row r="44" spans="1:21" ht="15" customHeight="1">
      <c r="A44" s="112"/>
      <c r="B44" s="16" t="s">
        <v>33</v>
      </c>
      <c r="C44" s="108" t="s">
        <v>151</v>
      </c>
      <c r="D44" s="108"/>
      <c r="E44" s="31"/>
      <c r="F44" s="19">
        <v>2</v>
      </c>
      <c r="G44" s="22">
        <v>32</v>
      </c>
      <c r="H44" s="22">
        <v>32</v>
      </c>
      <c r="I44" s="19"/>
      <c r="J44" s="19"/>
      <c r="K44" s="19"/>
      <c r="L44" s="19"/>
      <c r="M44" s="19"/>
      <c r="N44" s="19"/>
      <c r="O44" s="19"/>
      <c r="P44" s="19"/>
      <c r="Q44" s="19"/>
      <c r="R44" s="19">
        <v>2</v>
      </c>
      <c r="S44" s="19"/>
      <c r="T44" s="19"/>
      <c r="U44" s="29" t="s">
        <v>159</v>
      </c>
    </row>
    <row r="45" spans="1:21" ht="15" customHeight="1" thickBot="1">
      <c r="A45" s="113"/>
      <c r="B45" s="38" t="s">
        <v>37</v>
      </c>
      <c r="C45" s="114" t="s">
        <v>57</v>
      </c>
      <c r="D45" s="114"/>
      <c r="E45" s="23"/>
      <c r="F45" s="24">
        <v>2</v>
      </c>
      <c r="G45" s="24">
        <v>32</v>
      </c>
      <c r="H45" s="24">
        <v>32</v>
      </c>
      <c r="I45" s="24"/>
      <c r="J45" s="24"/>
      <c r="K45" s="24"/>
      <c r="L45" s="24"/>
      <c r="M45" s="24"/>
      <c r="N45" s="24"/>
      <c r="O45" s="24"/>
      <c r="P45" s="24"/>
      <c r="Q45" s="24"/>
      <c r="R45" s="24">
        <v>2</v>
      </c>
      <c r="S45" s="24"/>
      <c r="T45" s="24"/>
      <c r="U45" s="29" t="s">
        <v>159</v>
      </c>
    </row>
  </sheetData>
  <mergeCells count="66">
    <mergeCell ref="C26:D26"/>
    <mergeCell ref="B18:E18"/>
    <mergeCell ref="C23:D23"/>
    <mergeCell ref="C19:D19"/>
    <mergeCell ref="C21:D21"/>
    <mergeCell ref="C20:D20"/>
    <mergeCell ref="C24:D24"/>
    <mergeCell ref="J3:K3"/>
    <mergeCell ref="P3:P4"/>
    <mergeCell ref="H3:H4"/>
    <mergeCell ref="C13:D13"/>
    <mergeCell ref="I3:I4"/>
    <mergeCell ref="M3:M4"/>
    <mergeCell ref="C9:D9"/>
    <mergeCell ref="C11:D11"/>
    <mergeCell ref="C12:D12"/>
    <mergeCell ref="A1:U1"/>
    <mergeCell ref="A2:A4"/>
    <mergeCell ref="B2:B4"/>
    <mergeCell ref="C2:D4"/>
    <mergeCell ref="E2:E4"/>
    <mergeCell ref="F2:F4"/>
    <mergeCell ref="G2:K2"/>
    <mergeCell ref="T3:T4"/>
    <mergeCell ref="L2:L4"/>
    <mergeCell ref="G3:G4"/>
    <mergeCell ref="A5:A18"/>
    <mergeCell ref="C5:D5"/>
    <mergeCell ref="C6:D6"/>
    <mergeCell ref="C15:D15"/>
    <mergeCell ref="C7:D7"/>
    <mergeCell ref="C10:D10"/>
    <mergeCell ref="C17:D17"/>
    <mergeCell ref="C8:D8"/>
    <mergeCell ref="C16:D16"/>
    <mergeCell ref="C14:D14"/>
    <mergeCell ref="C38:D38"/>
    <mergeCell ref="C40:D40"/>
    <mergeCell ref="C36:D36"/>
    <mergeCell ref="U2:U4"/>
    <mergeCell ref="M2:T2"/>
    <mergeCell ref="O3:O4"/>
    <mergeCell ref="S3:S4"/>
    <mergeCell ref="N3:N4"/>
    <mergeCell ref="R3:R4"/>
    <mergeCell ref="Q3:Q4"/>
    <mergeCell ref="C44:D44"/>
    <mergeCell ref="C39:D39"/>
    <mergeCell ref="C41:D41"/>
    <mergeCell ref="C43:D43"/>
    <mergeCell ref="C28:D28"/>
    <mergeCell ref="C30:D30"/>
    <mergeCell ref="B35:E35"/>
    <mergeCell ref="C29:D29"/>
    <mergeCell ref="C31:D31"/>
    <mergeCell ref="C33:D33"/>
    <mergeCell ref="A36:A45"/>
    <mergeCell ref="C37:D37"/>
    <mergeCell ref="C22:D22"/>
    <mergeCell ref="C32:D32"/>
    <mergeCell ref="C34:D34"/>
    <mergeCell ref="C25:D25"/>
    <mergeCell ref="C27:D27"/>
    <mergeCell ref="C45:D45"/>
    <mergeCell ref="C42:D42"/>
    <mergeCell ref="A19:A35"/>
  </mergeCells>
  <conditionalFormatting sqref="B16:B17">
    <cfRule type="cellIs" priority="1" dxfId="0" operator="equal" stopIfTrue="1">
      <formula>0</formula>
    </cfRule>
  </conditionalFormatting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1"/>
  <headerFooter alignWithMargins="0">
    <oddFooter>&amp;C&amp;10 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肖印增</cp:lastModifiedBy>
  <cp:lastPrinted>2008-08-23T03:25:08Z</cp:lastPrinted>
  <dcterms:created xsi:type="dcterms:W3CDTF">2002-10-17T01:51:32Z</dcterms:created>
  <dcterms:modified xsi:type="dcterms:W3CDTF">2011-11-22T04:03:18Z</dcterms:modified>
  <cp:category/>
  <cp:version/>
  <cp:contentType/>
  <cp:contentStatus/>
</cp:coreProperties>
</file>